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defaultThemeVersion="124226"/>
  <mc:AlternateContent xmlns:mc="http://schemas.openxmlformats.org/markup-compatibility/2006">
    <mc:Choice Requires="x15">
      <x15ac:absPath xmlns:x15ac="http://schemas.microsoft.com/office/spreadsheetml/2010/11/ac" url="E:\Ured - RADNI_2023\03 TROSKOVNICI\13 SS Bartula Kasica Pag - 2. dio na katu\Radno\"/>
    </mc:Choice>
  </mc:AlternateContent>
  <xr:revisionPtr revIDLastSave="0" documentId="8_{963ED526-C4C2-4E07-96F3-164D8FF3B41F}" xr6:coauthVersionLast="47" xr6:coauthVersionMax="47" xr10:uidLastSave="{00000000-0000-0000-0000-000000000000}"/>
  <bookViews>
    <workbookView xWindow="-28920" yWindow="-120" windowWidth="29040" windowHeight="15840" activeTab="1" xr2:uid="{00000000-000D-0000-FFFF-FFFF00000000}"/>
  </bookViews>
  <sheets>
    <sheet name="građevinsko-obrtnički" sheetId="2" r:id="rId1"/>
    <sheet name="Elektrotehnika" sheetId="1" r:id="rId2"/>
    <sheet name="rekapitulacija" sheetId="3" r:id="rId3"/>
  </sheets>
  <definedNames>
    <definedName name="ARMATURE_OPISI__1_1">0</definedName>
    <definedName name="ARMATURE_OPISI_1">0</definedName>
    <definedName name="CIJEVI_1_1">0</definedName>
    <definedName name="CIJEVI_OPISI__1_1">0</definedName>
    <definedName name="CIJEVI_OPISI_1">0</definedName>
    <definedName name="MJERNA_I_SIGURNOSNA_OPREMA_1">0</definedName>
    <definedName name="PLINSKA_STANICA_1">0</definedName>
    <definedName name="POŽARNA_OPREMA_1">0</definedName>
    <definedName name="_xlnm.Print_Area" localSheetId="1">Elektrotehnika!$A$1:$J$680</definedName>
    <definedName name="_xlnm.Print_Area" localSheetId="2">rekapitulacija!$A$1:$E$31</definedName>
    <definedName name="_xlnm.Print_Titles" localSheetId="1">Elektrotehnika!$2:$6</definedName>
    <definedName name="SANITARNA_ARMATURA_1">0</definedName>
    <definedName name="SOLARNI_KOLEKTORI_1">0</definedName>
  </definedNames>
  <calcPr calcId="191029"/>
</workbook>
</file>

<file path=xl/calcChain.xml><?xml version="1.0" encoding="utf-8"?>
<calcChain xmlns="http://schemas.openxmlformats.org/spreadsheetml/2006/main">
  <c r="J651" i="1" l="1"/>
  <c r="E145" i="2"/>
  <c r="E144" i="2"/>
  <c r="E143" i="2"/>
  <c r="E142" i="2"/>
  <c r="E141" i="2"/>
  <c r="E140" i="2"/>
  <c r="E139" i="2"/>
  <c r="E138" i="2"/>
  <c r="E137" i="2"/>
  <c r="E130" i="2"/>
  <c r="E129" i="2"/>
  <c r="E128" i="2"/>
  <c r="E131" i="2" s="1"/>
  <c r="E167" i="2" s="1"/>
  <c r="E120" i="2"/>
  <c r="E119" i="2"/>
  <c r="E118" i="2"/>
  <c r="E117" i="2"/>
  <c r="E116" i="2"/>
  <c r="E115" i="2"/>
  <c r="E108" i="2"/>
  <c r="E107" i="2"/>
  <c r="E106" i="2"/>
  <c r="E105" i="2"/>
  <c r="E104" i="2"/>
  <c r="E103" i="2"/>
  <c r="E102" i="2"/>
  <c r="E100" i="2"/>
  <c r="E99" i="2"/>
  <c r="E98" i="2"/>
  <c r="E97" i="2"/>
  <c r="E96" i="2"/>
  <c r="E95" i="2"/>
  <c r="E94" i="2"/>
  <c r="E93" i="2"/>
  <c r="E92" i="2"/>
  <c r="E91" i="2"/>
  <c r="E90" i="2"/>
  <c r="E89" i="2"/>
  <c r="E88" i="2"/>
  <c r="E87" i="2"/>
  <c r="E86" i="2"/>
  <c r="E85" i="2"/>
  <c r="E74" i="2"/>
  <c r="E73" i="2"/>
  <c r="E72" i="2"/>
  <c r="E71" i="2"/>
  <c r="E70" i="2"/>
  <c r="E69" i="2"/>
  <c r="E68" i="2"/>
  <c r="E67" i="2"/>
  <c r="E66" i="2"/>
  <c r="E65" i="2"/>
  <c r="E64" i="2"/>
  <c r="E63" i="2"/>
  <c r="E62" i="2"/>
  <c r="E61" i="2"/>
  <c r="E60" i="2"/>
  <c r="E121" i="2" l="1"/>
  <c r="E165" i="2" s="1"/>
  <c r="E146" i="2"/>
  <c r="E169" i="2" s="1"/>
  <c r="E109" i="2"/>
  <c r="E163" i="2" s="1"/>
  <c r="E75" i="2"/>
  <c r="E161" i="2" s="1"/>
  <c r="E171" i="2" l="1"/>
  <c r="E15" i="3" s="1"/>
  <c r="H352" i="1"/>
  <c r="H314" i="1"/>
  <c r="H161" i="1"/>
  <c r="J592" i="1" l="1"/>
  <c r="J496" i="1" l="1"/>
  <c r="J494" i="1"/>
  <c r="J453" i="1"/>
  <c r="J452" i="1"/>
  <c r="J451" i="1"/>
  <c r="J450" i="1"/>
  <c r="J449" i="1"/>
  <c r="J448" i="1"/>
  <c r="J447" i="1"/>
  <c r="J446" i="1"/>
  <c r="J445" i="1"/>
  <c r="J434" i="1"/>
  <c r="J429" i="1"/>
  <c r="J428" i="1"/>
  <c r="J427" i="1"/>
  <c r="J426" i="1"/>
  <c r="J425" i="1"/>
  <c r="J424" i="1"/>
  <c r="J423" i="1"/>
  <c r="J422" i="1"/>
  <c r="J421" i="1"/>
  <c r="J410" i="1"/>
  <c r="J271" i="1"/>
  <c r="J141" i="1"/>
  <c r="J477" i="1"/>
  <c r="J476" i="1"/>
  <c r="J475" i="1"/>
  <c r="J474" i="1"/>
  <c r="J473" i="1"/>
  <c r="J472" i="1"/>
  <c r="J471" i="1"/>
  <c r="J470" i="1"/>
  <c r="J469" i="1"/>
  <c r="J458" i="1"/>
  <c r="J353" i="1" l="1"/>
  <c r="J366" i="1" l="1"/>
  <c r="F663" i="1" l="1"/>
  <c r="F662" i="1"/>
  <c r="A662" i="1"/>
  <c r="A675" i="1" s="1"/>
  <c r="F672" i="1"/>
  <c r="F673" i="1"/>
  <c r="F670" i="1"/>
  <c r="F671" i="1"/>
  <c r="F665" i="1"/>
  <c r="F667" i="1"/>
  <c r="F668" i="1"/>
  <c r="F669" i="1"/>
  <c r="F666" i="1"/>
  <c r="F664" i="1"/>
  <c r="B665" i="1"/>
  <c r="B666" i="1"/>
  <c r="B667" i="1"/>
  <c r="B668" i="1"/>
  <c r="B669" i="1"/>
  <c r="B670" i="1"/>
  <c r="B671" i="1"/>
  <c r="B672" i="1"/>
  <c r="B673" i="1"/>
  <c r="B664" i="1"/>
  <c r="F618" i="1"/>
  <c r="F656" i="1" s="1"/>
  <c r="B618" i="1"/>
  <c r="J613" i="1"/>
  <c r="F601" i="1"/>
  <c r="F615" i="1" s="1"/>
  <c r="B601" i="1"/>
  <c r="A22" i="1"/>
  <c r="A601" i="1" s="1"/>
  <c r="F576" i="1"/>
  <c r="F598" i="1" s="1"/>
  <c r="B576" i="1"/>
  <c r="J561" i="1"/>
  <c r="J550" i="1"/>
  <c r="J540" i="1"/>
  <c r="J531" i="1"/>
  <c r="B620" i="1" l="1"/>
  <c r="B651" i="1"/>
  <c r="B578" i="1"/>
  <c r="B656" i="1"/>
  <c r="A672" i="1"/>
  <c r="B615" i="1"/>
  <c r="B647" i="1"/>
  <c r="A615" i="1"/>
  <c r="B603" i="1"/>
  <c r="A603" i="1"/>
  <c r="B598" i="1"/>
  <c r="J520" i="1"/>
  <c r="J492" i="1"/>
  <c r="F483" i="1"/>
  <c r="F573" i="1" s="1"/>
  <c r="B483" i="1"/>
  <c r="J615" i="1" l="1"/>
  <c r="J672" i="1" s="1"/>
  <c r="B498" i="1"/>
  <c r="B573" i="1"/>
  <c r="B485" i="1"/>
  <c r="J99" i="1"/>
  <c r="F373" i="1"/>
  <c r="F480" i="1" s="1"/>
  <c r="B373" i="1"/>
  <c r="F293" i="1"/>
  <c r="F370" i="1" s="1"/>
  <c r="B293" i="1"/>
  <c r="B370" i="1" s="1"/>
  <c r="J480" i="1" l="1"/>
  <c r="J669" i="1" s="1"/>
  <c r="B407" i="1"/>
  <c r="B431" i="1"/>
  <c r="B455" i="1"/>
  <c r="B480" i="1"/>
  <c r="B297" i="1"/>
  <c r="B355" i="1"/>
  <c r="B325" i="1"/>
  <c r="B320" i="1"/>
  <c r="B332" i="1"/>
  <c r="J368" i="1"/>
  <c r="J352" i="1"/>
  <c r="J350" i="1"/>
  <c r="J345" i="1"/>
  <c r="J318" i="1"/>
  <c r="J315" i="1"/>
  <c r="J316" i="1"/>
  <c r="J314" i="1"/>
  <c r="J310" i="1"/>
  <c r="J252" i="1"/>
  <c r="J253" i="1"/>
  <c r="F151" i="1"/>
  <c r="F240" i="1" s="1"/>
  <c r="J184" i="1"/>
  <c r="F243" i="1"/>
  <c r="F290" i="1" s="1"/>
  <c r="B243" i="1"/>
  <c r="B151" i="1"/>
  <c r="B155" i="1" s="1"/>
  <c r="F148" i="1"/>
  <c r="A27" i="1"/>
  <c r="A36" i="1"/>
  <c r="A37" i="1" s="1"/>
  <c r="A14" i="1"/>
  <c r="A664" i="1" s="1"/>
  <c r="A16" i="1"/>
  <c r="A17" i="1"/>
  <c r="A18" i="1"/>
  <c r="A19" i="1"/>
  <c r="A20" i="1"/>
  <c r="A21" i="1"/>
  <c r="A23" i="1"/>
  <c r="A15" i="1"/>
  <c r="B95" i="1"/>
  <c r="B128" i="1" s="1"/>
  <c r="A576" i="1" l="1"/>
  <c r="A671" i="1"/>
  <c r="A618" i="1"/>
  <c r="A673" i="1"/>
  <c r="A373" i="1"/>
  <c r="A431" i="1" s="1"/>
  <c r="A669" i="1"/>
  <c r="A95" i="1"/>
  <c r="A128" i="1" s="1"/>
  <c r="A665" i="1"/>
  <c r="A483" i="1"/>
  <c r="A573" i="1" s="1"/>
  <c r="A670" i="1"/>
  <c r="A151" i="1"/>
  <c r="A234" i="1" s="1"/>
  <c r="A666" i="1"/>
  <c r="A243" i="1"/>
  <c r="A247" i="1" s="1"/>
  <c r="A667" i="1"/>
  <c r="A293" i="1"/>
  <c r="A320" i="1" s="1"/>
  <c r="A668" i="1"/>
  <c r="B178" i="1"/>
  <c r="B282" i="1"/>
  <c r="B263" i="1"/>
  <c r="B256" i="1"/>
  <c r="B290" i="1"/>
  <c r="B274" i="1"/>
  <c r="B247" i="1"/>
  <c r="B211" i="1"/>
  <c r="B234" i="1"/>
  <c r="B189" i="1"/>
  <c r="B225" i="1"/>
  <c r="B240" i="1"/>
  <c r="B166" i="1"/>
  <c r="B99" i="1"/>
  <c r="B148" i="1"/>
  <c r="A656" i="1" l="1"/>
  <c r="A651" i="1"/>
  <c r="A598" i="1"/>
  <c r="A99" i="1"/>
  <c r="A407" i="1"/>
  <c r="A620" i="1"/>
  <c r="A455" i="1"/>
  <c r="A166" i="1"/>
  <c r="A155" i="1"/>
  <c r="A578" i="1"/>
  <c r="A225" i="1"/>
  <c r="A297" i="1"/>
  <c r="A370" i="1"/>
  <c r="A263" i="1"/>
  <c r="A485" i="1"/>
  <c r="A355" i="1"/>
  <c r="A498" i="1"/>
  <c r="A256" i="1"/>
  <c r="A325" i="1"/>
  <c r="A274" i="1"/>
  <c r="A480" i="1"/>
  <c r="A332" i="1"/>
  <c r="A290" i="1"/>
  <c r="A189" i="1"/>
  <c r="A211" i="1"/>
  <c r="A148" i="1"/>
  <c r="A178" i="1"/>
  <c r="A240" i="1"/>
  <c r="A647" i="1"/>
  <c r="A282" i="1"/>
  <c r="J209" i="1" l="1"/>
  <c r="J208" i="1"/>
  <c r="J206" i="1"/>
  <c r="J205" i="1"/>
  <c r="J200" i="1"/>
  <c r="J199" i="1"/>
  <c r="J187" i="1"/>
  <c r="J186" i="1"/>
  <c r="J185" i="1"/>
  <c r="J175" i="1"/>
  <c r="J174" i="1"/>
  <c r="J176" i="1"/>
  <c r="J163" i="1"/>
  <c r="J164" i="1"/>
  <c r="J173" i="1"/>
  <c r="J172" i="1"/>
  <c r="J171" i="1"/>
  <c r="J142" i="1"/>
  <c r="J143" i="1"/>
  <c r="J144" i="1"/>
  <c r="J145" i="1"/>
  <c r="J146" i="1"/>
  <c r="J647" i="1" l="1"/>
  <c r="J620" i="1"/>
  <c r="J594" i="1"/>
  <c r="J591" i="1"/>
  <c r="J588" i="1"/>
  <c r="J586" i="1"/>
  <c r="J585" i="1"/>
  <c r="J509" i="1"/>
  <c r="J495" i="1"/>
  <c r="J493" i="1"/>
  <c r="J367" i="1"/>
  <c r="J348" i="1"/>
  <c r="J347" i="1"/>
  <c r="J325" i="1"/>
  <c r="J320" i="1"/>
  <c r="J313" i="1"/>
  <c r="J312" i="1"/>
  <c r="J287" i="1"/>
  <c r="J288" i="1"/>
  <c r="J286" i="1"/>
  <c r="J279" i="1"/>
  <c r="J280" i="1"/>
  <c r="J278" i="1"/>
  <c r="J272" i="1"/>
  <c r="J261" i="1"/>
  <c r="J254" i="1"/>
  <c r="J234" i="1"/>
  <c r="J225" i="1"/>
  <c r="J203" i="1"/>
  <c r="J211" i="1"/>
  <c r="J202" i="1"/>
  <c r="J162" i="1"/>
  <c r="J161" i="1"/>
  <c r="J160" i="1"/>
  <c r="J656" i="1" l="1"/>
  <c r="J673" i="1" s="1"/>
  <c r="J240" i="1"/>
  <c r="J666" i="1" s="1"/>
  <c r="J573" i="1"/>
  <c r="J670" i="1" s="1"/>
  <c r="J370" i="1"/>
  <c r="J668" i="1" s="1"/>
  <c r="J598" i="1"/>
  <c r="J671" i="1" s="1"/>
  <c r="J148" i="1"/>
  <c r="J665" i="1" s="1"/>
  <c r="J290" i="1"/>
  <c r="J667" i="1" s="1"/>
  <c r="I675" i="1" l="1"/>
  <c r="E17" i="3" s="1"/>
  <c r="E19" i="3" s="1"/>
  <c r="E20" i="3" s="1"/>
  <c r="E21" i="3" s="1"/>
</calcChain>
</file>

<file path=xl/sharedStrings.xml><?xml version="1.0" encoding="utf-8"?>
<sst xmlns="http://schemas.openxmlformats.org/spreadsheetml/2006/main" count="865" uniqueCount="536">
  <si>
    <r>
      <t xml:space="preserve">KRIŽNI VIJAK d.o.o.
HR-23000 Zadar, Hrvatskih književnika 31, OIB: 11739222067
email: </t>
    </r>
    <r>
      <rPr>
        <sz val="9"/>
        <color rgb="FF0000FF"/>
        <rFont val="Tahoma"/>
        <family val="2"/>
        <charset val="238"/>
      </rPr>
      <t>kriznivijak@gmail.com</t>
    </r>
  </si>
  <si>
    <t>INVESTITOR:</t>
  </si>
  <si>
    <t>NARUČITELJ:</t>
  </si>
  <si>
    <t xml:space="preserve">GRAĐEVINA: </t>
  </si>
  <si>
    <t>Pozicija</t>
  </si>
  <si>
    <t>Jed. mjere</t>
  </si>
  <si>
    <t>Količina</t>
  </si>
  <si>
    <t>Jedinična cijena</t>
  </si>
  <si>
    <t>Ukupni iznos</t>
  </si>
  <si>
    <t>SADRŽAJ</t>
  </si>
  <si>
    <t>ELEKTROTEHNIČKI I OSTALI PRIPREMNI RADOVI</t>
  </si>
  <si>
    <t>TRASE ELEKTROTEHNIČKIH INSTALACIJA</t>
  </si>
  <si>
    <t>ELEKTROTEHNIČKE INSTALACIJE I RADOVI</t>
  </si>
  <si>
    <t>Zadatak i njegovo rješenje:</t>
  </si>
  <si>
    <t>-</t>
  </si>
  <si>
    <t>kontakt i koordiniranost sa javnopravnim tijelima te osiguranje i zaštita postojećih ili već izvedenih instalacija javnopravnih tijela</t>
  </si>
  <si>
    <t>mehanička i ina zaštita i osiguranje postojećih ili već izvedenih radova; instalacija, materijala i opreme</t>
  </si>
  <si>
    <t xml:space="preserve">Izvođač je u obvezi  nakon završetka radova o tome izvijestiti sve sudionike građenja, provesti obuku korisnika i primopredaju radova. </t>
  </si>
  <si>
    <t/>
  </si>
  <si>
    <t>kompl.</t>
  </si>
  <si>
    <t>UKUPNO</t>
  </si>
  <si>
    <t>Demontiranje elektrotehničke opreme i materijala.</t>
  </si>
  <si>
    <t>Demontiranje provoditi na način da se ista što manje devastira.</t>
  </si>
  <si>
    <t>Demontiranu opremu po demontiranju popisati i nakon svakog radnog dana predati je zapisnički investitoru na daljnje njeno skladištenje, jer je ista njegovo sredstvo.</t>
  </si>
  <si>
    <t>U slučaju da investitor ne želi da preuzme demontranu opremu i materijale, i nadalje mora potpisati zapisnik u kojem se tada to izrijekom navodi te se daje iskaz da izvođač sa njom nadalje može raspolagati prema svojoj volji i potrebi.</t>
  </si>
  <si>
    <t>Za svu opremu koja se definira kao privremeno demontirana jer će se ista ponovno montirati izvođač mora osigurati u skladu sa opremom i primjereno skladištenje, čuvanje i slično,</t>
  </si>
  <si>
    <t>odnosno sve radnje kako bi se oprema zaštitila od mehaničkih i inih oštećenja ili uništenja.</t>
  </si>
  <si>
    <t>- Udaljenost deponije do 20 km.</t>
  </si>
  <si>
    <t>Elektrotehničke instalacije se u slučaju polaganja u cijevima, na kebelskim policama, u PVC i inim cijevima i sl., izvlači iz njih, a kod uzidnog polaganja samo ako je to tehnološki moguće uz ostale planirane radove.</t>
  </si>
  <si>
    <t>Oprema i materijal:</t>
  </si>
  <si>
    <t>m</t>
  </si>
  <si>
    <t>Obrube građevinski obraditi u skladu sa nastalom štetom npr. sa armaturnom mrežicom do razine gletanja.</t>
  </si>
  <si>
    <t>Nakon pripreme sa označavanjem mikrolokacije i da li je, ili nije, pojedini prodor, prodor između različitih požarnih zona, neophodno je označavanje zaprimiti po nadzornom inženjeru.</t>
  </si>
  <si>
    <t>Prodor provoditi u skladu sa tipom materijala u kojem se prodor provodi, primjenom za to specijaliziranog alata, npr vibracione bušilice, bušilice sa krunom, dijamantno bušenje, ... ili ručnim preslaganjem kamena.</t>
  </si>
  <si>
    <t>Obrada prodora bez protupožarnih zahtjeva:</t>
  </si>
  <si>
    <t xml:space="preserve">Poslije izrade prodora, unutar njega položiti krutu elektroinstalacijsku cijev visoke mehaničke otpornosti (1250N/5cm) fiksirajući je primjenjujući cementnu žbuku. </t>
  </si>
  <si>
    <t>jednokomponentnom pištoljskom poliuretanskom pjenom (PU) s ozonskim neutralnim pogonskim plinom za montažu i brtvljenje.</t>
  </si>
  <si>
    <t>Izrada foto dokumentacije svih faza građenja.</t>
  </si>
  <si>
    <t>Fotodokumentirati sve što neće biti vidjvo ili dostupno u tijeku pregleda, primopredaje i/ili tehničkog pregleda.</t>
  </si>
  <si>
    <t>Dokumentirano:</t>
  </si>
  <si>
    <t>elektrotehničke uzemne trase; dubina iskopa, debljina posteljice, položaj kabela i oprema prije zatrpavanja</t>
  </si>
  <si>
    <t>svi prodori</t>
  </si>
  <si>
    <t>Fotografije se moraju izrađivati na način da ih je moguće i naknadno bez greške povezati sa mikrolokacijom predmeta snimanja.</t>
  </si>
  <si>
    <t>Građevinska krpanje izdubljenih zidova i stropova nakon polaganja elektroinstalacijskih PVC cijevi i/ili kabela te ostalih gređevinskih oštečenja nastalih tijekom radova.</t>
  </si>
  <si>
    <t>- za sva dubljenja i izrade utora i prodora po predhodnim specifikacijama</t>
  </si>
  <si>
    <t>Deponiranje na deponij uz ishođenje dokumentacije o sastavu i količini deponiranog materijala</t>
  </si>
  <si>
    <r>
      <t>m</t>
    </r>
    <r>
      <rPr>
        <vertAlign val="superscript"/>
        <sz val="10"/>
        <rFont val="Tahoma"/>
        <family val="2"/>
        <charset val="238"/>
      </rPr>
      <t>3</t>
    </r>
  </si>
  <si>
    <t>Odvoz preostalog neuporabljivog materijala i/ili opreme na deponij sa ishođenjem potvrde o deponiranju u skladu sa količinom i sastavom materijala koji se deponira.</t>
  </si>
  <si>
    <t>Broj odvoza uskladiti sa organizacijom gradilišta, organizacijom građenja i mogučnošću privremenog deponiranja na gradilištu na način da se osigura da je gradilište za cijelo vrijeme građenja redovno čisto i organizirano.</t>
  </si>
  <si>
    <t>DOBAVA i UGRADBA:</t>
  </si>
  <si>
    <t xml:space="preserve">- PVC cijevi : Ø25 </t>
  </si>
  <si>
    <t>- PVC cijevi : Ø25</t>
  </si>
  <si>
    <t>Nakon pripreme trase sa označavanjem mikrolokacija nosača, neophodno je istu zaprimiti po nadzornom inženjeru.</t>
  </si>
  <si>
    <t>Vruće pocinčane police sa integriranim spojem, spajanje bez vijaka opružnim spojnim elementom, sa zaobljenim rubovima i  poprečnom perforacijom 7x32 mm za ventilaciju kabela.</t>
  </si>
  <si>
    <t>Ugradbu uskladiti sa projektnom dokumentacijom i uputama proizvođača.</t>
  </si>
  <si>
    <t>Prije narudžbe provjeriti na licu mjesta konačnu izmjeru i način ovjesa i u skladu s tim nominirati materijal i opremu.</t>
  </si>
  <si>
    <t>Cijena je za komplet ugradbu po dužnom metru do funkcionalne uporabljivosti te uključuje  dodatnu opremu i materijalu kao što su:</t>
  </si>
  <si>
    <t>Komplet sa dodatnom opremom i materijalima: tiplama, vijcima..</t>
  </si>
  <si>
    <t>nosač za 5 kabela / PVC cijevi (cca. svakih 70cm učvršćenje)</t>
  </si>
  <si>
    <t>nosač za 3 kabela / PVC cijevi (cca. svakih 70cm učvršćenje)</t>
  </si>
  <si>
    <t>nosač za 1 kabel / PVC cijevi (cca. svakih 70cm učvršćenje)</t>
  </si>
  <si>
    <t>Instalaciona PVC kutija za prolaz kabela</t>
  </si>
  <si>
    <t>Nakon označavanja mikrolokacija, neophodno je iste zaprimiti po nadzornom inženjeru.</t>
  </si>
  <si>
    <t>Komplet sa dodatnom opremom i materijalima. Npr. privremenim poklopcima prije žbukanja, trajnim poklopcima nakon spajanja vodiča.</t>
  </si>
  <si>
    <t>- uzidna : Ø60 sa poklopcem</t>
  </si>
  <si>
    <t>Kabel 06/1 kV duž projektiranih trasa.</t>
  </si>
  <si>
    <t>Ugradbu kabela provoditi pridržavajući su uputa danih u projektu (tekstualni i nacrtni), uputa proizvođača te normativnih uputa.</t>
  </si>
  <si>
    <t xml:space="preserve">Npr.: </t>
  </si>
  <si>
    <t>Kod polaganja u zemljanom iskopu, pridržavati se projektom definiranih dubina ugradbe.</t>
  </si>
  <si>
    <t>Tijekom polaganja kabela ispoštivati sigurnosne udaljenosti kabela različitih uporabnih funkcionalnosti kao i naponskih razina.</t>
  </si>
  <si>
    <t>Nije dozvoljeno u jednoj cijevi: polaganje više energetskih izvoda; kabela različitih naponskih razina, različite namjene i slično.</t>
  </si>
  <si>
    <t>Oznake vodiča kabela uskladiti sa zakonskom regulativom i primjenjenog sustava zaštite pri čemu se kod TN-S obvezatno uporabljuje zaštitni vodič, oznaka -J, a kod TN-C bez zaštitnog vodiča i oznake -O.</t>
  </si>
  <si>
    <t>Svi zaštitni vodiči moraju biti žuto zelene boje. Kad su u izvedbi vodiča  moraju biti dodatno mehanički zaštičeni uvlačenjem u PVC cijevi.</t>
  </si>
  <si>
    <t>Prije dobave i ugradbe potrebno je:
- kabele nominirati nadzornom inženjeru
- provesti pripremu za polaganje i trasiranje na licu mjesta, 
- provesti konačnu izmjeru prije narudžbe količina
a sve predhodno prihvaćeno po nadzornom inženjeru.</t>
  </si>
  <si>
    <t xml:space="preserve">U cijenu uračunati i svu dodatnu opremu i materijale koji se uporabljuju tijekom ugradbe, npr. spojnu, vijčanu i slična oprema, OG  obujmice, PVC odstojnici u zemljanom kanalu i sl.. </t>
  </si>
  <si>
    <t>NHXMH, bezhalogena alternativa NYM kabelu: sa zaštitnim vodom kod kabela sa 3 ili 5 vodiča; Bezhalogeni instalacijski kabel 300/500 V, poboljšanih svojstava za slučaj požara;  PVC-om izolirani vodič - 1x, 2x, 3x 4x, 5x, 7x (puni)</t>
  </si>
  <si>
    <t>Kabelski priključak sa ili bez PVC cijevi te potrebne prolazne kutije,  specificirane su zasebno.</t>
  </si>
  <si>
    <t>Dobava, ugradba i spajanje.</t>
  </si>
  <si>
    <t>Izbor platna nije predmet ove stavke.</t>
  </si>
  <si>
    <t>Završna uzidna kutija sa poklopcem i 1p+N+PE sabrinim blokom.</t>
  </si>
  <si>
    <t>Konačnu mikrolokaciju uskladiti na samom terenu u dogovoru investitor/projektant/inženjer gradilišta.</t>
  </si>
  <si>
    <t>EKI - telekomunikacijski kabel, prijenos i obrada podataka</t>
  </si>
  <si>
    <t>Kod polaganja u PVC kabelske trase - kanalice, PVC kanalice i sl., voditi računa da se polažu odvojeno od energetskih kabela odnosno kabela drugoge naponske razine i namjene..</t>
  </si>
  <si>
    <t>Prije dobave i ugradbe potrebno je:</t>
  </si>
  <si>
    <t>- kabele nominirati nadzornom inženjeru</t>
  </si>
  <si>
    <t>- provesti pripremu za polaganje, trasiranje na licu mjesta, a sve predhodno prihvaćeno po nadzornom inženjeru.</t>
  </si>
  <si>
    <t xml:space="preserve">U cijenu uračunati i svu opremu i materijale neophodnu za ugradbu npr. spojnu i pričvrsnu opremu, vijčanu opremu za potrebe učvrščenja na PK trase, OG  obujmice i sl.; </t>
  </si>
  <si>
    <t xml:space="preserve">spojna/nastavna elektrotehničku opremu u uslučaju pojedinačlne kabel trase, dužine koja je veće od proizvodne dužine kabela na bubnju; završnu spojnu, zaštitnu i izolacijeku opreme za priključak na opremu. </t>
  </si>
  <si>
    <t xml:space="preserve">Kabeli za audio/video prijenos </t>
  </si>
  <si>
    <t>EKI - LAN kabel i COAX</t>
  </si>
  <si>
    <t>Kod polaganja na pocinčane kabelske police obvezatno se pridržavati uputa o udaljenosti glavnih energetskih kabela, ispuni trase, njenoj nosivosti i sl..</t>
  </si>
  <si>
    <t>Kod polaganja u PVC kabelske trase - kanalice, voditi računa da se ne polažu različite elektrotehničke instalacije u istoj trasi, da se vodi računa o ispuni trase,  i sl.. ...</t>
  </si>
  <si>
    <t>Svi kabeli u javnim ustanovama te na mjestima okupljanja većeg broja ljudi i na putevima evakuacije moraju biti LSHF, Low Smoke Halgon Free) tj. LSZH,  Low Smoke Zero Halogeni i to je uvijet.</t>
  </si>
  <si>
    <t>U cijenu radova uključiti i prebacivanje/prespajanje kabela i opreme Carneta, te sve ostale moguće potrebne radove, umrežavanja za dovođenje do pune funkcionalnosti sustava (sve u dogovoru sa ovlaštenim osobama Carneta).</t>
  </si>
  <si>
    <t>Prije dobave i ugradbe potrebno je:
- kabele nominirati nadzornom inženjeru
- provesti pripremu za polaganje, trasiranje na licu mjesta,
- provesti konačnu izmjeru prije narudžbe količina 
a sve predhodno prihvaćeno po nadzornom inženjeru.</t>
  </si>
  <si>
    <t xml:space="preserve">U cijenu uračunati i ostalu opremu i materijale neophodnu za ugradbu i spajanje npr. spojnu, pričvrsnu i vijčanu opremu za potrebe učvrščenja, križne i ine spojnice, OG  obujmice i sl.; </t>
  </si>
  <si>
    <t xml:space="preserve">spojna oprema u uslučaju jedinstvene trase dužine veće od proizvodne dužine kabela na bubnju; kabelske završetke i spojni materijal za priključak na opremu. </t>
  </si>
  <si>
    <t>razvodu električne energije do krajnjih trošila</t>
  </si>
  <si>
    <t>Zaštita u ugrađenom funkcionalnom stanju:</t>
  </si>
  <si>
    <t>Broj vrata ovisi o broju zasebnih sekcija, npr.: priključni, mjerni, glavni razvodni, razvodni za trošila. Pri čemu pojedine cjeline mogu imati i više vrata. Zasebne funkcionalne cjeline moraju biti međusobno pregrađene.</t>
  </si>
  <si>
    <t>dostaviti radioničke nacrte i jednopolnu shemu na ovjeru nadzornom inženjeru usaglašeno sa stvarno izvedenim radovima kabliranja.</t>
  </si>
  <si>
    <t>U slučaju da se shema razlikuje od projektirane ishoditi pismeno mišljenje projektanta.</t>
  </si>
  <si>
    <t>dostaviti nominaciju i ishoditi suglasnost nadzornog inženjera za planiranu dobavu svih materijala i opreme pojedinačno koja čini ormar kao funkcionalnu cjelinu</t>
  </si>
  <si>
    <t>provesti pripremu za ugradbu, trasiranje mikrolokacije na licu mjesta.</t>
  </si>
  <si>
    <t>Oprema i izvedba prema jednopolnoj shemi pri čemu odabir opreme  mora biti od tipskih cjelina - proizvoda uključno i Cu sabirnice.</t>
  </si>
  <si>
    <t>Ugradba i spajanje provodi se u skladu sa uputamna proizvođača i danih uputa iz projekta.</t>
  </si>
  <si>
    <t>Sustav trajnih oznaka svih dovodnih i odvodnih kabela kao što su PVC prsteni u bojama ili brojevima sa šifrarnikom. ili PVC ugravirane (tip kabela te ime druge priključne točke)</t>
  </si>
  <si>
    <t>Sustav trajnih oznaka svih kabela glavnog razvoda sa PVC pločicama sa ugraviranim napisom: tip kabela i nazivne vrijednosti kabela, oznaka ili ime  priključne točke na drugom kraju kabela.</t>
  </si>
  <si>
    <t>PVC džep sa jednopolnom shemom ormara i shemom razvoda - blok shema, sa svim nazivnim i inim elektrotehničkim vrijednostima. Sheme moraju biti plastificirane i uvezane u neki od PVC sustava uveza.</t>
  </si>
  <si>
    <t>Oprema u ormaru:</t>
  </si>
  <si>
    <t>kom</t>
  </si>
  <si>
    <t xml:space="preserve">Modularna oprema instalacionih rasvjetnih sklopki 16/20A, tipkala 6A, 250 V, 50 Hz, u bijeloj boji, sa PP tehnopolimer okvirom (modul 2 do modul 6) u neutralno bijeloj boji. </t>
  </si>
  <si>
    <t>U cijenu uračunati i svu ostalu opremu, kutiju, nosač i okvir istog proizvođača neophodnu za ugradbu i stavljanje u uporabnu funkciju u skladu sa projektom.</t>
  </si>
  <si>
    <t>Ugradbu i spajanje provoditi u skladu sa uputama proizvođača i uputa iz projektne dokumentacije.</t>
  </si>
  <si>
    <t>Ugradba na visinu 1,1 (m) od poda osim ako u dokumentaciji nije drugačije navedeno.</t>
  </si>
  <si>
    <t>RASVJETNE ARMATURE</t>
  </si>
  <si>
    <t>U cijenu uračunati svu opremu (npr. izvori svjetla, predspojne naprave - elektronske (dimabilne ako je to posebno navedeno), ovjesnu tj. ugradbenu opremu, ... istog proizvođača)</t>
  </si>
  <si>
    <t>Prije dobave:</t>
  </si>
  <si>
    <t>Konačnu mikrolokaciju uskladiti na licu mjesta.</t>
  </si>
  <si>
    <t xml:space="preserve">Komplet sa svim spojnim, montažnim (u skladu sa načinom ugradbe) i vijčanim priborom, priključnim materijalom, elementima i slično do pune uporabne funkcionalnosti. </t>
  </si>
  <si>
    <t>Modularna uzidna priključna EKI te energetska priključna oprema, 230V, 16A</t>
  </si>
  <si>
    <t>Sve sa PP tehnopolimer okvirom (modul 2 do modul 6) u neutralno bijeloj boji.</t>
  </si>
  <si>
    <t>Ugradba na visinu 0,4m od gotovog poda osim ako u tlocrtu nije drugačije naznačeno.</t>
  </si>
  <si>
    <t>- 1x priključnica sa zaštitnim kontaktom 16A, 250V~, 50 Hz,
       sa zaštitom od neželjenog diranja (1-modul)
- 1x RJ-45 priključnica (1-modul), FTP cat.6 (mreža)
- kutija+nosač/okvir M4 u IP55 zaštiti</t>
  </si>
  <si>
    <t>1x modul 6 sa:</t>
  </si>
  <si>
    <t>- 1x HDMI priključnica (2-modul) (veza sa 2M6S1a/2M6S1/2M6S3)
- 1x RJ-45 priključnica (1-modul), FTP cat. 6
  (veza sa 2M6S1a/2M6S1/2M6S3)
- komplet sa kutijom+nosačem+okvirom</t>
  </si>
  <si>
    <t>- 1x RJ-45 priključnica, FTP cat. 6 (1-modul) (mreža)
- 1x USB priključnica (1-modul) (veza sa 2M6S1)
- 1x slijepi modul (1-modul) veza sa spuštenim stropom PVC Ø25
- komplet sa kutijom+nosačem+okvirom</t>
  </si>
  <si>
    <t>- 2x RJ-45 priključnica, FTP cat. 6 (1-modul) (mreža+TK) 
- 1x HDMI priključnica 1.4 (1-modul) (veza sa M6S1-projektor)</t>
  </si>
  <si>
    <t>- 1x RJ-45 priključnica, FTP cat. 6 (1-modul) (veza sa M6S1-projektor)
- 1x RJ-45 priključnica, FTP cat. 6 (1-modul) (veza sa M6S4-pametna ploča)
- 1x USB priključak (1-modul) (veza sa M6S4-pametna ploča)
- komplet sa kutijom+nosačem+okvirom</t>
  </si>
  <si>
    <t>Elektrotehnika - pregled, mjerenja i ispitivanja</t>
  </si>
  <si>
    <t>Dokumentacija se predaje u 3 (tri) jednakovrijedna kompleta te digitalno na nekom od digitalnih prijenosnih medija.</t>
  </si>
  <si>
    <t>Popis elektrotehničkih instalacija i/ili sustava koji su predmet pregleda, mjerenja i ispitivanja:</t>
  </si>
  <si>
    <t>mišljenje nakon provedenih radnji, samo pozitivno može biti prihvačeno</t>
  </si>
  <si>
    <t>izjavu da su instalacije u skladu sa građevinskom dozvolom tj. sa elektrotehničkom mapom u pogledu jednopolnih i blok shema</t>
  </si>
  <si>
    <t>ovjeriti sve jednopolne i blok sheme kao dokaz jednakovrijednosti sa rezultatima pregleda, mjerenja i ispitivanja</t>
  </si>
  <si>
    <t>Ispitivač dostavlja i ispunjeni:</t>
  </si>
  <si>
    <t>POGONSKI DNEVNIK ELEKTRIČNE INSTALACIJE</t>
  </si>
  <si>
    <t>REKAPITULACIJA PO RADOVIMA</t>
  </si>
  <si>
    <r>
      <t xml:space="preserve">Elektroinstalacione PVC rebraste cijevi za potrebe </t>
    </r>
    <r>
      <rPr>
        <b/>
        <sz val="11"/>
        <color indexed="12"/>
        <rFont val="Calibri"/>
        <family val="2"/>
        <charset val="238"/>
        <scheme val="minor"/>
      </rPr>
      <t>unutarnjeg</t>
    </r>
    <r>
      <rPr>
        <sz val="11"/>
        <color indexed="12"/>
        <rFont val="Calibri"/>
        <family val="2"/>
        <charset val="238"/>
        <scheme val="minor"/>
      </rPr>
      <t xml:space="preserve"> razvoda, </t>
    </r>
  </si>
  <si>
    <r>
      <t>3x1,5mm</t>
    </r>
    <r>
      <rPr>
        <vertAlign val="superscript"/>
        <sz val="11"/>
        <rFont val="Calibri"/>
        <family val="2"/>
        <charset val="238"/>
        <scheme val="minor"/>
      </rPr>
      <t>2</t>
    </r>
  </si>
  <si>
    <r>
      <t>3x2,5mm</t>
    </r>
    <r>
      <rPr>
        <vertAlign val="superscript"/>
        <sz val="11"/>
        <rFont val="Calibri"/>
        <family val="2"/>
        <charset val="238"/>
        <scheme val="minor"/>
      </rPr>
      <t>2</t>
    </r>
  </si>
  <si>
    <r>
      <t>1x modul 4 sa:</t>
    </r>
    <r>
      <rPr>
        <sz val="11"/>
        <rFont val="Calibri"/>
        <family val="2"/>
        <charset val="238"/>
        <scheme val="minor"/>
      </rPr>
      <t xml:space="preserve">
</t>
    </r>
    <r>
      <rPr>
        <b/>
        <sz val="11"/>
        <rFont val="Calibri"/>
        <family val="2"/>
        <charset val="238"/>
        <scheme val="minor"/>
      </rPr>
      <t xml:space="preserve">- M4:
- </t>
    </r>
    <r>
      <rPr>
        <sz val="11"/>
        <rFont val="Calibri"/>
        <family val="2"/>
        <charset val="238"/>
        <scheme val="minor"/>
      </rPr>
      <t>2x priključnica sa zaštitnim kontaktom 16A, 250V~,
       50 Hz,  sa zaštitom od neželjenog diranja (modul 2)
- komplet sa uzidnom kutijom+nosačem+okvirom</t>
    </r>
  </si>
  <si>
    <r>
      <t>1x modul 4 sa:
- M4S1 IP55 (WiFi hodnik):</t>
    </r>
    <r>
      <rPr>
        <sz val="11"/>
        <rFont val="Calibri"/>
        <family val="2"/>
        <charset val="238"/>
        <scheme val="minor"/>
      </rPr>
      <t xml:space="preserve">
- 1x priključnica sa zaštitnim kontaktom 16A, 250V~, 50 Hz,
       sa zaštitom od neželjenog diranja (2-modul)</t>
    </r>
  </si>
  <si>
    <t>Troškovnik je rađen osnovom arhitektonske podloge i projektnog zadatka.</t>
  </si>
  <si>
    <t>Izvođač u skladu sa zapisnikom mora nadzornom inženjeru dati na znanje da li se materijali i oprema odvoze na deponij ili skladište u njegovom skladištu.</t>
  </si>
  <si>
    <t>Izvođač u slučaju prihvačanja privremenog skladištenja za to mora imati primjrene uvjete.</t>
  </si>
  <si>
    <t>Izvođač u slučaju dogovora da se oprema deponira, mora po njenom deponiranju dostaviti potvrdu o deponiranju. U cijenu uključiti odvoz na deponij udaljen od mjesta rada do:</t>
  </si>
  <si>
    <t>Nedemontirane instalacije (npr. kabelske uzidne) se obvezatno galvanski izoliraju na način da se svi vodiči međusobno vodljivo povežu i elektrotehnički izoliraju toploskupljajućim izolacijskim materijalima sa smolom.</t>
  </si>
  <si>
    <t>instalacioni prekidači rasvjete (obični, izmjenjični, križni, tipkala; ugradna, nadgradna)</t>
  </si>
  <si>
    <t>priključna mjesta prijenosnih trošila neovisno o broju i tipu pojedinačnih priključnica po mikrolokaciji (ugradni, nadgradni)</t>
  </si>
  <si>
    <t>uzidno i/ili nazidno  položenu elektrotehničku instalaciju / po trošilu i jediničnoj duljini od do 9 m</t>
  </si>
  <si>
    <t>uzidno i/ili nazidno  položenu elektrotehničku instalaciju / po trošilu i jediničnoj duljini od do 15 m</t>
  </si>
  <si>
    <t>Kod ugradne opreme čija konačna dimenzija ovisi o radioničkim nacrtima, obračun uskladiti sa radioničkim nacrtima.</t>
  </si>
  <si>
    <t>- za instalacijske kutije - modul 4; komplet za građevinu</t>
  </si>
  <si>
    <t>- za instalacijske kutije - modul 6; komplet za građevinu</t>
  </si>
  <si>
    <t>Zidovi - razne podloge (rasuti materijal, cigla, kamen):</t>
  </si>
  <si>
    <t>Izrada prodora uz predhodnu pripremu i označavanje mikrolokacije (kreda i/ili sprej u boji) za potrebe polaganja kabel trasa.</t>
  </si>
  <si>
    <t>Cijev mora biti LSHF odnosno: malodimna, bez halogena, ne smije podržavati gorenje, ne smije imati kapajuće taljenje, ... .</t>
  </si>
  <si>
    <t>Poslije polaganja elektroinstalacijskih cijevi i kabela u njoj, nepopunjeni prostor položene cijevi po cijeloj dužini popuniti  instalacionom</t>
  </si>
  <si>
    <t>AB zidovi/grede i/ili stropovi debljine do 25 cm:</t>
  </si>
  <si>
    <t>Cigleni zidovi do 25 cm:</t>
  </si>
  <si>
    <t>Kameni zidovi do 30 cm:</t>
  </si>
  <si>
    <t>Dokumentacija mora biti provedena na način da se vide karakteristične: mjere - dimenzije, količine ali i mikrolokacije spojnih i inih mjesta tj. svih radnji i mikrolokacija ugradbe opreme koje neće biti naknadno dostupna i vidljiva.</t>
  </si>
  <si>
    <t>Dokumentirane mikrolokacije ne smiju biti naknadno sporne s gledišta gdje i u koje su vrijeme napravljene.</t>
  </si>
  <si>
    <t>elektrotehničke trase koje po okončanju radova, a prije njihovog zatvaranja ili prekrivanja pri čemu neće biti naknadno dostupne i vidljive za kontrolu</t>
  </si>
  <si>
    <t>mikrolokacije i izgled elektrotehničkih spojnih i inih mjesta koji neće biti naknadno dostupne i vidljive</t>
  </si>
  <si>
    <t>Dokumentaciju izrađivati kontinuirano i dostupno nadzornom inženjeru tijekom građenja, a najkasnije prije situiranja tih radova.</t>
  </si>
  <si>
    <t>Dokumentaciju predati isprinatano i uvezano u jednom kompletu te u digitalnom obliku na npr. nakom USB sticku uz ostalu gradilišnu dokumentaciju. Dokumentaciju ovjerava inženjer gradilišta.</t>
  </si>
  <si>
    <r>
      <t xml:space="preserve">TROŠKOVNIK 
</t>
    </r>
    <r>
      <rPr>
        <b/>
        <sz val="9"/>
        <rFont val="Tahoma"/>
        <family val="2"/>
        <charset val="238"/>
      </rPr>
      <t>ELEKTROTEHNIČKI RADOVI</t>
    </r>
  </si>
  <si>
    <t>TROŠKOVNIK GRAĐENJA</t>
  </si>
  <si>
    <t>OPĆI I TEHNIČKI UVJETI I NAPOMENE KOJE SE MORAJU PRIMJENITI TIJEKOM DEFINIRANJA CIJENA TROŠKOVNIČKIH STAVKI</t>
  </si>
  <si>
    <t>TROŠKOVI GRAĐENJA</t>
  </si>
  <si>
    <t>A.</t>
  </si>
  <si>
    <t>SVJETLOTEHNIKA</t>
  </si>
  <si>
    <t>OVJERA PONUDITELJA GRAĐENJA:</t>
  </si>
  <si>
    <t>Nakon okončanja pregleda, mjerenja i ispitivanja provesti obuku korisnika koja mora biti organizirana u min. dva neuzastopna termina, termina sa međusobnim minimalnim vremenskim odmakom od 7 dana.</t>
  </si>
  <si>
    <t>Opaska: Definirane jedinične cijene uključuju obveze izvođača koje su navedene u A.1.</t>
  </si>
  <si>
    <t>Ispitivač tijekom provedbe ovih poslova mora u skladu sa metodologijom osigurati prisutnost i uvid u te radove nadzornom inženjeru te provoditi i dodatne provjere ako nadzorni inženjer od njega to bude tražio tijekom građenja.</t>
  </si>
  <si>
    <t>Pregled, mjerenja i ispitivanja provoditi u skladu sa uputama i shemama iz projektne dokumentacije, zakonskih i normativnih uputa prema tipu i namjeni građevine i uz obvezatnu uporabu uputa proizvođača ugrađenih materijala i opreme.</t>
  </si>
  <si>
    <t>Tijekom građenja provoditi kontinuirano ove poslove i o njima voditi evidenciju koja se mora predočiti nadzornom inženjeru na uvid.</t>
  </si>
  <si>
    <t>Ispitivač po imenovanju mora dostaviti metodologiju provedbe ovih poslova.</t>
  </si>
  <si>
    <t>Planiranje - organiziranje provedbe funkcionalnog pregleda i ispitivanja</t>
  </si>
  <si>
    <t>Poslovi tijekom građenja vezano za gradilište - iz zakonske regulative:</t>
  </si>
  <si>
    <t>a.</t>
  </si>
  <si>
    <t>b.</t>
  </si>
  <si>
    <t>Opaska: nije potrebno ni "a" ni "b" ako se planom građenja predvidi da će alati biti ručni ili sa aku baterijama bez mogućnosti punjenja tijekom građenja.</t>
  </si>
  <si>
    <t>Dokumentacija kontrole mora biti na gradilištu za cijelo vrijeme građenja dostupna nadzornom inženjeru i inspekijskom nadzoru za to nadležnih institucija.</t>
  </si>
  <si>
    <t>Za sve:</t>
  </si>
  <si>
    <t>B.</t>
  </si>
  <si>
    <t>Ispitivač kao pravna, te od nje imenovana fizička osoba koja je njen zaposlenik, na poslovima pregleda, mjerenja i ispitivanja tijekom građenja</t>
  </si>
  <si>
    <t xml:space="preserve">Odmah po početku građenja, za kontinuiranu provedbu tijekom građenja poslova pregleda, mjerenja i ispitivanja, skračeno "Ispitivač, </t>
  </si>
  <si>
    <t>Stavka je obvezujuća i osnova za početak građenja.</t>
  </si>
  <si>
    <t>Zajedno sa inženjerom gradilišta izraditi projekt NN razvoda za potrebe gradilišta i tijekom građenja ga po potrebi gradilišta redovno mijenjati i dopunjavati.</t>
  </si>
  <si>
    <t>Provedeni NN razvod gradilišta pregledati i provesti potrebna mjerenja i ispitivanja te izraditi protokole za potrebe dokazivanja ispravnosti NN instalacija i opreme te njene dostupnosti tijekom inspekcijskih i inih kontrola. - vezano za a. stavku.</t>
  </si>
  <si>
    <t>Poslovi tijekom građenja vezano za građevinu i dokumentaciju koja se po okančanju građenja kompletira (zasebno specificirano):</t>
  </si>
  <si>
    <t xml:space="preserve">Kontinuirana provedba pregleda, mjerenja i ispitivanja tijekom građenja sa inženjerom gradilišta usklađeno sa dinamikom građenja. svih cjelina radova prije njihovog zatrpavanja, zatvaranja, zaprečavanja i slično, radi provjere tehničke ispravnosti. </t>
  </si>
  <si>
    <t xml:space="preserve">Posebna požnja svih cjelina koje se građevinski zatrpavaju, zatvaraju, zaprečavaju i slično, radi provjere tehničke ispravnosti. </t>
  </si>
  <si>
    <t>Obvezatna provjera da li je inženjer gradilišta napravio fotodokumentaciju. svih ključnih mikropozicija koje neće biti dostupne tijekom naknadnih pregleda i kontrola.</t>
  </si>
  <si>
    <t>Tijek provedbe metodologije rada evidentirati u građevinskom dnevniku.</t>
  </si>
  <si>
    <t>Ovo se provodi kontinuirano tijekom građenja. Na kraju troškovnika je dan popis dokumentacije koju Ispitivač sastavlja i dostavlja kao konačni dokument po okončanju građenja, investitoru na daljnje čuvanje i uporabu.</t>
  </si>
  <si>
    <t>Opaska: Definirane jedinične cijene uključuju sve obveze izvođača koje su navedene u A.1.</t>
  </si>
  <si>
    <t>Obračun po m1 izvedenog dubljenja.</t>
  </si>
  <si>
    <t>- uključno do/sa 50x50 mm</t>
  </si>
  <si>
    <t>- uključno do/sa 150x40 mm</t>
  </si>
  <si>
    <t>Dubljenje zidova/stropova bezudarnim alatima uz predhodnu pripremu i označavanje trasa (kreda i/ili sprej u boji) za potrebe polaganja instalacionih cijevi / kabela.</t>
  </si>
  <si>
    <t>- uključno do/sa Ø25</t>
  </si>
  <si>
    <t>- uključno do/sa Ø25 x2</t>
  </si>
  <si>
    <t>- uključno do/sa Ø25 x3</t>
  </si>
  <si>
    <t>- uključno do/sa Ø40</t>
  </si>
  <si>
    <t>Dubljenje zidova/stropova uz predhodnu pripremu i označavanje trasa (kreda i/ili sprej u boji) za potrebe polaganja instalacionih cijevi/kabela.</t>
  </si>
  <si>
    <t>Nakon pripreme podloge sa označavanjem neophodno je oznake zaprimiti po nadzornom inženjeru.</t>
  </si>
  <si>
    <t>Dubljenje zidova uz predhodnu pripremu i označavanje mikrolokacije (kreda i/ili sprej u boji), a za potrebe ugradbe opreme.</t>
  </si>
  <si>
    <t>Nakon pripreme sa označavanjem neophodno je oznake zaprimiti po nadzornom inženjeru.</t>
  </si>
  <si>
    <t>Dubljenje provoditi pažljivo sa primjerenom opremom i metodologijom kako bi bilo  što manje naknadnih popravaka / krpanja.</t>
  </si>
  <si>
    <t>Dubljenje provoditi pažljivo sa primjerenom opremom i metodologijom kako bi utori bili primjereni opremi koja se ugrađuje uz što manje naknadnih popravaka / krpanja.</t>
  </si>
  <si>
    <t>Obrube prekomjerne izvedbe, građevinski, strukovno obraditi u skladu sa nastalom štetom npr. sa armaturnom mrežicom i cementnim mortom, a do razine gletanja.</t>
  </si>
  <si>
    <t>Izvedbu krpanja izvesti u skladu sa uputama proizvođača materijala i mikrolokaciji izvedbe.</t>
  </si>
  <si>
    <t>Izvedba do razine gletanja i ličenja.</t>
  </si>
  <si>
    <t xml:space="preserve">Rabiciranje svih oštećenja u zidovima / stropovima i svih spojeva različitih materijala (nastalim elektrotehničkim i građevinskim radovima: izrada utora, prodora, zazidavanja, pilanja...) </t>
  </si>
  <si>
    <t>sa plastičnom mrežicom otpornom na alkalije koja se postavlja utisnuta u sloj cementno-vapnene glet mase.</t>
  </si>
  <si>
    <t>Širina takvih "krpanja" je do 12cm.</t>
  </si>
  <si>
    <t>- PVC cijevi : Ø40</t>
  </si>
  <si>
    <t>- PVC cijevi : Ø50</t>
  </si>
  <si>
    <r>
      <t>Cijev je namjenjena</t>
    </r>
    <r>
      <rPr>
        <b/>
        <sz val="11"/>
        <rFont val="Calibri"/>
        <family val="2"/>
        <charset val="238"/>
        <scheme val="minor"/>
      </rPr>
      <t xml:space="preserve"> polaganju na otvorenom prostoru, te za prijelaz iz unutarnjeg u vanjski prostor za povezivanje opreme na fasadi, krovištu,  u okolišu, a polaganjem na zid, na kabel trase i slično</t>
    </r>
    <r>
      <rPr>
        <sz val="11"/>
        <rFont val="Calibri"/>
        <family val="2"/>
        <charset val="238"/>
        <scheme val="minor"/>
      </rPr>
      <t>,</t>
    </r>
  </si>
  <si>
    <r>
      <t xml:space="preserve">samovračajuća, za min. 320N opterečenje na tlak, min. 2J na -5°C otpor na udarac, od -5°C÷+60°C, ne podržava gorenje, </t>
    </r>
    <r>
      <rPr>
        <u/>
        <sz val="11"/>
        <rFont val="Calibri"/>
        <family val="2"/>
        <charset val="238"/>
        <scheme val="minor"/>
      </rPr>
      <t>bez mikropora</t>
    </r>
    <r>
      <rPr>
        <sz val="11"/>
        <rFont val="Calibri"/>
        <family val="2"/>
        <charset val="238"/>
        <scheme val="minor"/>
      </rPr>
      <t>, UV otporna namjenjena polaganju na otvorenom prostoru.</t>
    </r>
  </si>
  <si>
    <r>
      <t>Cijev je sa uvučenom žicom, namjenjena</t>
    </r>
    <r>
      <rPr>
        <b/>
        <sz val="11"/>
        <rFont val="Calibri"/>
        <family val="2"/>
        <charset val="238"/>
        <scheme val="minor"/>
      </rPr>
      <t xml:space="preserve"> polaganju pod žbuku, u gips kartonskim pregradama, na kabel trase i sl.</t>
    </r>
    <r>
      <rPr>
        <sz val="11"/>
        <rFont val="Calibri"/>
        <family val="2"/>
        <charset val="238"/>
        <scheme val="minor"/>
      </rPr>
      <t xml:space="preserve">, </t>
    </r>
  </si>
  <si>
    <t>samovračajuća, za min. 750N opterečenje na tlak, min. 2J na -5°C otpor na udarac, od -5°C÷+60°C, LSHF - ne podržava gorenje, samogasiva, bez halogena.</t>
  </si>
  <si>
    <t>Komplet sa svom potrebnom spojnom i inom opremom istih karakteristika i istog proizvođača do pune funkcionalne uporabljivosti.</t>
  </si>
  <si>
    <t>zidni nosači, vijčana i ina oprema u svezi nosača istog proizvođača.</t>
  </si>
  <si>
    <r>
      <t>60/</t>
    </r>
    <r>
      <rPr>
        <b/>
        <sz val="11"/>
        <rFont val="Calibri"/>
        <family val="2"/>
        <charset val="238"/>
        <scheme val="minor"/>
      </rPr>
      <t>100</t>
    </r>
    <r>
      <rPr>
        <sz val="11"/>
        <rFont val="Calibri"/>
        <family val="2"/>
        <charset val="238"/>
        <scheme val="minor"/>
      </rPr>
      <t>/1,0 mm, visina x širina x debljina lima - sa pokrovom, zidnim nosačima i vijčanom i inom opremom</t>
    </r>
  </si>
  <si>
    <t>PVC stropni/zidni pričvrsni nosači kabela.</t>
  </si>
  <si>
    <t>ENERGETSKI PRIKLJUČAK i GLAVNI ENERGETSKI RAZVOD</t>
  </si>
  <si>
    <r>
      <t>3x4mm</t>
    </r>
    <r>
      <rPr>
        <vertAlign val="superscript"/>
        <sz val="11"/>
        <rFont val="Calibri"/>
        <family val="2"/>
        <charset val="238"/>
        <scheme val="minor"/>
      </rPr>
      <t>2</t>
    </r>
  </si>
  <si>
    <r>
      <t>5x1,5mm</t>
    </r>
    <r>
      <rPr>
        <vertAlign val="superscript"/>
        <sz val="11"/>
        <rFont val="Calibri"/>
        <family val="2"/>
        <charset val="238"/>
        <scheme val="minor"/>
      </rPr>
      <t>2</t>
    </r>
  </si>
  <si>
    <r>
      <t>5x2,5mm</t>
    </r>
    <r>
      <rPr>
        <vertAlign val="superscript"/>
        <sz val="11"/>
        <rFont val="Calibri"/>
        <family val="2"/>
        <charset val="238"/>
        <scheme val="minor"/>
      </rPr>
      <t>2</t>
    </r>
  </si>
  <si>
    <t>N2XCH-J, bezhalogeni energetski i signalni kabel s poboljšanim svojstvima u slučaju požara : sa zaštitnim vodom</t>
  </si>
  <si>
    <r>
      <t>3x2,5mm</t>
    </r>
    <r>
      <rPr>
        <vertAlign val="superscript"/>
        <sz val="10"/>
        <rFont val="Tahoma"/>
        <family val="2"/>
        <charset val="238"/>
      </rPr>
      <t>2</t>
    </r>
  </si>
  <si>
    <t>Telekomunikacijski kabeli bez halogena</t>
  </si>
  <si>
    <r>
      <t>2x2x0,8mm</t>
    </r>
    <r>
      <rPr>
        <vertAlign val="superscript"/>
        <sz val="10"/>
        <rFont val="Tahoma"/>
        <family val="2"/>
        <charset val="238"/>
      </rPr>
      <t>2</t>
    </r>
    <r>
      <rPr>
        <sz val="10"/>
        <rFont val="Tahoma"/>
        <family val="2"/>
      </rPr>
      <t xml:space="preserve"> </t>
    </r>
  </si>
  <si>
    <t>Kabeli za videonadzor</t>
  </si>
  <si>
    <t>AF - Kabeli za zvučnike</t>
  </si>
  <si>
    <r>
      <t>2x1,5 mm</t>
    </r>
    <r>
      <rPr>
        <vertAlign val="superscript"/>
        <sz val="10"/>
        <rFont val="Tahoma"/>
        <family val="2"/>
        <charset val="238"/>
      </rPr>
      <t>2</t>
    </r>
    <r>
      <rPr>
        <sz val="10"/>
        <rFont val="Tahoma"/>
        <family val="2"/>
      </rPr>
      <t xml:space="preserve"> </t>
    </r>
  </si>
  <si>
    <t>Svi kabeli (u javnim ustanovama/namjene te na mjestima okupljanja većeg broja ljudi te na putevima evakuacije) moraju biti LSHF, Low Smoke Halgon Free) tj. LSZH,  Low Smoke Zero Halogeni i to je uvijet.</t>
  </si>
  <si>
    <t>smještaju i povezivanju elektrotehničke opreme ODSa</t>
  </si>
  <si>
    <t>smještaju i povezivanju elektrotehničke opreme KORISNIKA</t>
  </si>
  <si>
    <t>Ormar je u cijelosti izrađen od elektrotehničkog metala antikorozivno zaštičen prema proizvođačkom rješenju.</t>
  </si>
  <si>
    <t>Ormari u cijelosti opremljeni u skladu sa namjenom, opremom i elektrotehničkoj regulativi ali i u pogledu dozvoljenih razmaka i stavljanjem izvan dohvata ruku (unutarnje pregrade, pokrovi,...),</t>
  </si>
  <si>
    <t>montažnim pločama za opremu, montažnim pločama za opremu, nosačima opreme, demontažnim držačima i stegama kabela na dovodu-odvodu, nosačima - trasama kabela,  uvodnicama, sabirnicama, a poglavito svim N i PE /PEN u skladu sa shemama i ostalim potrebitim.</t>
  </si>
  <si>
    <t>Dobavu i ugradbu provoditi pridržavajući su uputa danih u projektu (tekstualni i nacrtni), uputa proizvođača te normativnih uputa iz zakonske regulative.</t>
  </si>
  <si>
    <t>Prilikom isporuke, a najkasnije prije puštanja pod napon dostaviti kompletnu dokumentaciju ormara sa ispitnim listom ormara koja se sastoji od minimalno:</t>
  </si>
  <si>
    <t xml:space="preserve">popis opreme; ovjerena jednopolna i blok shema po projektantu, izrađivaču ormara a nakon ispitivanja instalacija i ispitivaču; protokola pregleda, mjerenja i ispitivanja; </t>
  </si>
  <si>
    <t>fotografija nakon opremanja sa i bez pokrova i sa zatvorenim vratima.</t>
  </si>
  <si>
    <t>DOBAVA, UGRADBA i SPAJANJA:</t>
  </si>
  <si>
    <t>ELEKTRO ENERGETSKI ORMARI</t>
  </si>
  <si>
    <t>Opaska:</t>
  </si>
  <si>
    <t>Definirane jedinične cijene uključuju sve obveze izvođača koje su navedene u A.1.</t>
  </si>
  <si>
    <t>(G)RO, općenito, su funkcionalne cjeline koje se sastoje od kučišta raznih izvedbi i materijala te u njemu montirane opreme međusobno povezane u skladu sa zahtjevima građevine, trošila te strukovne regulative, a kao cjelina namjenjeni su:</t>
  </si>
  <si>
    <t>Okov vrata mora osigurati otvaranje vrata za 180° bez torzije vrata.</t>
  </si>
  <si>
    <t>Sustav označavanja ormara sa: oznakom ormara iz projekta, proizvođača i sastavljača ormara kao funkcionalne cjeline; oznake opasnosti, pristupa, primjenjen sustav razvoda; oznake svih signalnih i manipulativnih i inih elemenata na vratima,... .</t>
  </si>
  <si>
    <t>Konačne dimenzije, broj vrata, otvori za kontrolu brojila OMM, okovi i ostalo, odredit će se kroz radionički nacrt.</t>
  </si>
  <si>
    <r>
      <t xml:space="preserve">Kompletno ožičenje ormara izvesti sa kabelima </t>
    </r>
    <r>
      <rPr>
        <u/>
        <sz val="11"/>
        <rFont val="Calibri"/>
        <family val="2"/>
        <charset val="238"/>
        <scheme val="minor"/>
      </rPr>
      <t xml:space="preserve"> LS0H karakteristike.</t>
    </r>
  </si>
  <si>
    <t xml:space="preserve">U cijeni je i ostali potrošni elektrotehnički te ostali materijali i oprema kao što su:  tuljci, stopice, izolacijske kape i kabelski </t>
  </si>
  <si>
    <t>završetci, vijčana oprema, elektrotehnička spojna i pričvrsna oprema, sabirnice, zaštite na krajevima sabirnica, redne izlazne stezaljke (L1, L2, L3, N, PE, kabelski kanali, vezice, zaštitni pokrovi</t>
  </si>
  <si>
    <t>..., a sve za dovođenje ormara do pune uporabne funkcionalnosti sa dole navedenom opremom.</t>
  </si>
  <si>
    <t>LED indikator (zelena) ugradba na DIN šinu 230V</t>
  </si>
  <si>
    <t>1p prekidač 10kA 6A/B</t>
  </si>
  <si>
    <t xml:space="preserve">1p prekidač 10kA 10A/B </t>
  </si>
  <si>
    <t xml:space="preserve">1p prekidač 10kA 16A/B  </t>
  </si>
  <si>
    <t>Ormar je ugradne / uzidne izvedbe.</t>
  </si>
  <si>
    <t>Predvidljiva min. ukupna vanjska dimenzija cjelokupnog ormara je:</t>
  </si>
  <si>
    <t>Jedna funkcionalna cjeline sa jednim metalnim neprozirnim vratima i džepom za dokumentaciju.</t>
  </si>
  <si>
    <t>Konačne dimenzije, broj vrata, okovi i ostalo, odredit će se kroz radionički nacrt.</t>
  </si>
  <si>
    <t>cca. (400x600x90mm) (širina x visina x dubina)</t>
  </si>
  <si>
    <t>Iz radioničkog nacrta se mora vidjeti konačna dispozicija opreme te kod GRO i ERO 100% rezerve na dovodnoj strani, a kod svih xROa i 20-30% rezerve na odvodnoj strani ormara.</t>
  </si>
  <si>
    <t>min. IP30</t>
  </si>
  <si>
    <t>uzidna ugradba - IP20; svi su sa LED tinjalicom</t>
  </si>
  <si>
    <t>modul 2 sa: 1x obični prekidač (modul-2)</t>
  </si>
  <si>
    <t>modul 2 sa: 1x izmjenični prekidač (modul-2)</t>
  </si>
  <si>
    <t>modul 3 sa: 3x obična prekidača (modul 1)</t>
  </si>
  <si>
    <t>Napomena: Ne zaboraviti u jedinične cijene uključiti sve navedeno pod predhodnim opisima za elektro energetske ormare.</t>
  </si>
  <si>
    <t>Ugradna rasvjetna armatura u gips kartonski strop</t>
  </si>
  <si>
    <t>Po proizvođaču namjenjeno za školske učionice i druge radne prostore.</t>
  </si>
  <si>
    <t>Izmjenjiva modularna LED tehnologija izvora svjetla.</t>
  </si>
  <si>
    <t>Po proizvođaču namjenjeno za školske učionice - rasvjeta zidne radne ploče.</t>
  </si>
  <si>
    <t>Rasvjetna armatura sa kontrolom svestranog blještanja pomoću tamnog mikroprizmatičnog difuzora za svjetlosnu distribuciju bez blještanja.</t>
  </si>
  <si>
    <t>Kućište rasvjetne armature izrađeno od čeličnog lima, prevučeno poliesterskom smolom završne bijele boje.</t>
  </si>
  <si>
    <t>Simetrična krivilja rasvjetljenosti.</t>
  </si>
  <si>
    <t>Asimetrična krivilja rasvjetljenosti.</t>
  </si>
  <si>
    <t>Kromaticitet tolerancija MacAdam: 3</t>
  </si>
  <si>
    <t>Stupanj zaštite minimalno IP20
Klasa zaštite I
Otpornost na udarce minimalno IK03
Dimenzije svjetiljke cca. 900 x 78 x 80 mm.</t>
  </si>
  <si>
    <t>Po proizvođaču namjenjeno za vanjske komunikacijske puteve,  stubište, sanitarne prostore javnih građevina.</t>
  </si>
  <si>
    <t>Kućište rasvjetne armature izrađeno od polikarbonata za otežane uvjete okoliša, završne bijele boje, UV stabilna.</t>
  </si>
  <si>
    <t>Izlazni svjetlosni tok ≥ 2100 lm
Efikasnost svjetiljke najmanje 90 lm/W
Faktor snage&gt; = 0,95
Temperatura boje svjetla 4000K
Uzvrat boje: Ra&gt;80
UGR &lt; 19
Životni vijek: 50.000 h L80B20 ili bolje</t>
  </si>
  <si>
    <t>Stupanj zaštite minimalno IP65
Klasa zaštite I
Otpornost na udarce minimalno IK07
Za temperature okoliša od -25°C do +40°C.
Dimenzije svjetiljke cca. Fi 330 mm.</t>
  </si>
  <si>
    <t>Nadgradna rasvjetna armatura sa senzorom pokreta.</t>
  </si>
  <si>
    <t>SIGURNOSNA - PANIK RASVJETA</t>
  </si>
  <si>
    <t>Sa akumulatorom za 3h.</t>
  </si>
  <si>
    <t>Izlazni svjetlosni tok ≥ 140 lm</t>
  </si>
  <si>
    <t>Radi u trajnom spoju.</t>
  </si>
  <si>
    <t>Izlazni svjetlosni tok ≥ 125 lm</t>
  </si>
  <si>
    <t>Svjetiljka ima autotest funkciju ispravnosti s LED statusnom diodom.</t>
  </si>
  <si>
    <t>Životnog vijeka 50 000 h pri 25°C</t>
  </si>
  <si>
    <t>Stupanj zaštite minimalno IP65
Otpornost na udarce minimalno IK03
Za temperature okoliša od cca. +10°C do najmanje +40°C.</t>
  </si>
  <si>
    <t>Sigurnosna rasvjetna armatura - nadgradna zidna piktogramska LED rasvjetna armatura</t>
  </si>
  <si>
    <t>Kućište rasvjetne armature izrađeno od polikarbonata za otežane uvjete okoliša, završne bijele boje.</t>
  </si>
  <si>
    <t>Sigurnosna rasvjetna armatura - ugradna u gips kartonske stropove LED rasvjetne armature</t>
  </si>
  <si>
    <t xml:space="preserve">LED rasvjetna armatura za označavanje puteva evakuacije sa  vidljivošću piktograma najmanje 25m. </t>
  </si>
  <si>
    <t>LED rasvjetna armatura za osvjetljenje otvorenih područja s najmanje 0,5 lx .</t>
  </si>
  <si>
    <t>Radi u pripravnom spoju.</t>
  </si>
  <si>
    <t>Stupanj zaštite minimalno IP20
Otpornost na udarce minimalno IK03
Za temperature okoliša od cca. +10°C do najmanje +40°C.</t>
  </si>
  <si>
    <t>SUSTAVI ZAŠTITNIH INSTALACIJA</t>
  </si>
  <si>
    <t>ZAVRŠNI  RADOVI TE OKONČANJE PREGLEDA, MJERENJA I ISPITIVANJA</t>
  </si>
  <si>
    <r>
      <rPr>
        <b/>
        <sz val="11"/>
        <rFont val="Calibri"/>
        <family val="2"/>
        <charset val="238"/>
        <scheme val="minor"/>
      </rPr>
      <t>2x modul 6 sa:</t>
    </r>
    <r>
      <rPr>
        <sz val="11"/>
        <rFont val="Calibri"/>
        <family val="2"/>
        <charset val="238"/>
        <scheme val="minor"/>
      </rPr>
      <t xml:space="preserve">
</t>
    </r>
    <r>
      <rPr>
        <b/>
        <sz val="11"/>
        <rFont val="Calibri"/>
        <family val="2"/>
        <charset val="238"/>
        <scheme val="minor"/>
      </rPr>
      <t>- 2M6S1: (radno mjesto profesora)</t>
    </r>
    <r>
      <rPr>
        <sz val="11"/>
        <rFont val="Calibri"/>
        <family val="2"/>
        <charset val="238"/>
        <scheme val="minor"/>
      </rPr>
      <t xml:space="preserve">
- 3x priključnica sa zaštitnim kontaktom 16A, 250V~,
        50 Hz, sa zaštitom od neželjenog diranja (modul 2)</t>
    </r>
  </si>
  <si>
    <t>DOBAVA, UGRADBA, SPAJANJA,..., do uporabne funkcionalnosti</t>
  </si>
  <si>
    <t>PRIKLJUČNICE I OSTALA ELEKTRO ENERGETSKA OPREMA</t>
  </si>
  <si>
    <t>Prije dobave, ugradbe i elektrotehničkog spajanja potrebno je uključiti u jediničnu cijenu i provesti slijedeće:</t>
  </si>
  <si>
    <t>Potrebno je uključiti u vrijednosti jediničnih cijena i provedbu slijedećih opisa koji su povezani za elektro energetskim ormarima:</t>
  </si>
  <si>
    <t>Ugradbu materijala i opreme provoditi pridržavajući su uputa danih u projektu (tekstualni i nacrtni), uputa proizvođača te normativnih uputa.</t>
  </si>
  <si>
    <t>Svi spojni komadi, a poglavito svi izrađeni od upletenih bakrenih vodiča. moraju biti dobavljeni kao tipski po proizvođaču gotovi proizvodi sa potrebnim dokazima kvalitete.</t>
  </si>
  <si>
    <t>Svi vijčani spojevi moraju imati primjenjeno rješenje protiv odvijanja npr.dodatnu maticu, podložnu rascijepljenu pločicu i sl..</t>
  </si>
  <si>
    <t>Svi spojevi u konačnici moraju biti antikorozivno zaštičeni, a vijčane glave premazane crvenom bojom.</t>
  </si>
  <si>
    <t>Prije dobave i ugradbe potrebno je:
- opremi i materijale nominirati nadzornom inženjeru
- provesti pripremu za polaganje i spajanje na licu mjesta,
- provesti konačnu izmjeru prije narudžbe količina 
a sve predhodno prihvaćeno po nadzornom inženjeru.</t>
  </si>
  <si>
    <t>Elektrotehničko povezivanje sustava izjednačenja potencijala</t>
  </si>
  <si>
    <t>U cijeni uračuna i izrada pripreme spojnog mjesta na elementima koji se elektrovodljivo povezuju npr. dovarivanjem matica, bušenjem i izradom navoja, dovarivanjem spojnog Fe komada i sl. .</t>
  </si>
  <si>
    <t>Rad ispitivača, pregled, mjerenja i ispitivanja provode se KONTINUIRANO tijekom građenja i ispitivač MORA BITI angažiran odmah po uvođenju u posao kako je opisano u stavci pripremnih radnji.</t>
  </si>
  <si>
    <t>Obim elektrotehničkih sustava i instalacija koje ispitivač mora kontrolirati tijekom građenja definiran je projektnom dokumentacijom.</t>
  </si>
  <si>
    <t>Odabir i obveze ispitivača tijekom građenja obuhvačeno je stavkom opisanom u pripremnim radovima kao i zakonskom regulativom.</t>
  </si>
  <si>
    <t>Ova stavka vezana je za provedbu okončanih pregleda, mjerenja i ispitivanja sa naglaskom na provedbu metodologije funkcionalnog ispitivanja opreme i sustava prije i po stavljanju opreme pod napon.</t>
  </si>
  <si>
    <t>Provedba metodologije probnog rada provodi se obvezno ako ju je projektna dokumentacija definirala, a minimalno na elektro energetskim instalacijama na način da se sva raspoloživa trošila uključe te se provede termička kontrola vijčanih spojeva.</t>
  </si>
  <si>
    <t>Okončanje radova ispitivača evidentira se i dokazuje dokumentacijom koja je također sastavni dio stavke.</t>
  </si>
  <si>
    <t>zakonskih i normativnih uputa i uz obvezatnu uporabu uputa proizvođača ugrađenih materijala i opreme.</t>
  </si>
  <si>
    <t xml:space="preserve">Radnje vezane za puštanje pod napon opreme provoditi u skladu sa uputama i shemama iz projektne dokumentacije, </t>
  </si>
  <si>
    <t>Dokumentacija koja se dostavlja je složena u JEDAN, jamstvenikom  uvezani i ovjereni komplet - knjiga. U kompletu je sva dokumentacija koja je nastala tijekom građenja te prikaz okončanih radnji koji su predmet ove stavke.</t>
  </si>
  <si>
    <t>- EKI sustav i instalacije: SATV, telefonske - računalne instalacije</t>
  </si>
  <si>
    <t>Uz provedbu i izdavanje završnih protokola pregleda, mjerenja i ispitivanja mora se dostaviti i završno mišljenje ispitivača koja mora sadržavati minimalno:</t>
  </si>
  <si>
    <t>- elektro energetske instalacije</t>
  </si>
  <si>
    <t>- svjetlotehnika - opća</t>
  </si>
  <si>
    <t>- svjetlotehnika - sigurnosna, panik</t>
  </si>
  <si>
    <t>- sustavi zaštitnih instalacija</t>
  </si>
  <si>
    <t>-  kontrola vijčanih spojeva, moment ključevima i termička 
   po puštanju u rad opreme.</t>
  </si>
  <si>
    <t>-  provedba metodologije funkcionalnog ispitivanja opreme
   i sustava prije i po stavljanju opreme pod napon.</t>
  </si>
  <si>
    <t>Ispitivač je ovlašteni inženjer ili neka druga strukovna fizička osoba koja je za navedene poslove educirana i za to ima pisani nalog/rješenje, a za pojedine elektrotehničke instalacije i/ili sustave i osoba za dodatnim ovlašćenjima.</t>
  </si>
  <si>
    <t>OBVEZE INVESTITORA (samo neke bitnije zakonski definirane):</t>
  </si>
  <si>
    <t>Mjesto građenja oslobođeno od stvari i osoba</t>
  </si>
  <si>
    <t>Osiguranje prisutnosti stručnog nadzora</t>
  </si>
  <si>
    <t>Osiguranje prisutnosti projektantskog nadzora</t>
  </si>
  <si>
    <t>OSTALI TROŠKOVI REALIZACIJE - NISU PREDMET TROŠKOVNIKA</t>
  </si>
  <si>
    <t>rad na visini &gt;= 3,0m što uključuje osposobljene radnike, ali i potrebnu osobnu zaštitnu opreme te opremu za siguran rad na visini.</t>
  </si>
  <si>
    <t xml:space="preserve">Tijekom građenja primjenjivati trenutno važeću zakonsku regulativu (zakone, pravilnike, tehničke propise, norme i EU direktive). 
Ugrađeni materijali i oprema mora biti u skladu sa u projektu definiranom kvalitetom (tehničkim i drugim uvjetima), a ako ista nije izrijekom navedena onda ona mora biti u kvaliteti koja je minimalno u skladu sa zakonskom regulativom sukladno tipu i namjeni građevine, mikrolokaciji izvedbe sa utjecajima iz i na okoliš.  </t>
  </si>
  <si>
    <t>Kad je neki proizvod po projektantu jednoznačno određen po imenu tj. proizvođačkom tipu i proizvođaču, onda se mora omogućiti ponuditelju da ponudi i neki drugi po njemu jednakovrijedan proizvod koji je primjeren namjeni, mjestu ugradbe, tehničkim karakteristikama i svemu drugome po čemu je projektant odabrao proizvod koji je naveo u projektu i/ili troškovniku.</t>
  </si>
  <si>
    <t>Investitor je u obvezi gradilište predati izvođaču oslobođeno od ljudi, stvari i opreme, a naročto one koja je njemu svhovita,uporabljiva, vrijedna,... .</t>
  </si>
  <si>
    <t>Izvođač je u obvezi odmah po početku građenja a prije samog građenja nominirati pravnu osobu i po njoj predloženu fizičku osobu u svojstvu provedbe pregleda, mjerenja i ispitivanja. Nakon ishođenja pismene suglasnosti nadzornog inženjera može se navedeni posao naručiti i početi provoditi. Provođenje ide paralelno sa građenjem. Nadzorni inženjer o tijeku radova ispitivača mora biti predhodno pismeo izviješćen a za pojedine radove i fizički prisutan. Svi podaci o provedbi rada ispitivača moraju biti uneseni u građevinski dnevnik.</t>
  </si>
  <si>
    <t>Gradilišne obveze izvođača su definirane zakonom i ekonomski su sastavni  dio jediničnih cijena svih stavki i provode se do ishođenja uporabne dozvole:</t>
  </si>
  <si>
    <t>• Izrada terminskog(ih) plana(ova), izrada plana rada prema pojedinima fazama iz terminskog plana u pogledu rada, broja ljudi i nj. stručne spreme, opreme, materijala, oruđa za rad, zaštite na radu,... . U cijeni su i sve njihove izmjene i dopune tijekom građenja.</t>
  </si>
  <si>
    <t>• Izrada metodologije građenja u skladu sa terminskim planom iz kojeg se vidi provedba terminskog plana. U cijeni su i sve izmjene i dopune tijekom građenja.</t>
  </si>
  <si>
    <t>• Izrada plana gradilišta, prometne i ine regulacije sa osiguranjem neometanog prometa ljudi i vozila te materijala i opreme za cijelo vrijeme trajanja građenja uključno sa njenom provedbom za cijelo vrijeme građenja.</t>
  </si>
  <si>
    <t>• Izrada projekta NN razvoda gradilišta i priključenje na NN mrežu. Projekt za cijelo vrijeme građenja permanatno mijenjati sukladno potrebama - izmjenama tijekom građenja. Svi troškovi koji proizilaze iz uvjeta priključenja na NN mrežu kao i potrošnja električne energije tijekom građenja je na trošak izvođača.</t>
  </si>
  <si>
    <t>• Provedba pregleda, mjerenja i ispitivanja sa izdavanjem protokola i rezulatata mjerenja i ispitivanja sa završnim mišljenjem i tako za svaku izmjenu nastalu tijekom građenja.</t>
  </si>
  <si>
    <t>• Izrada i ostalih elaborata i dokumentacije vezane za provedbu mjera zaštite na radu i zaštite od požara i njihova provedba za cijelo vrijeme građenja.</t>
  </si>
  <si>
    <t>Pri radu na ponudi i definiranju jediničnih cijena treba imati na umu, ne zaboraviti uključiti u jedinične cijene i slijedeće:</t>
  </si>
  <si>
    <t>PODRŠKA ELEKTROTEHNIČKIM RADOVIMA OSTALIH STRUKA, na primjer  GRAĐEVINSKE</t>
  </si>
  <si>
    <t>- za instalacijske kutije - modul 2; komplet za građevinu</t>
  </si>
  <si>
    <t>Izvedba raznih stalnih priključaka (za potrebe energetskih trošila, te za potrebe EE strojarskih trošila i ostele opreme).</t>
  </si>
  <si>
    <t>Stavka obuhvaća samo spajanje u koje je uračunat sav elektrotehnički spojni i potrošni materijal.</t>
  </si>
  <si>
    <t>Konačnu mikrolokaciju opreme koju treba pospajati a nije predmet elektrotehničke mape kao što su električne grijalice, split sustavi za grijanje i hlađenje, nape i slično, uskladiti sa inženjerom gradilišta elektrotehničke i strojarske struke.</t>
  </si>
  <si>
    <r>
      <rPr>
        <b/>
        <sz val="11"/>
        <rFont val="Calibri"/>
        <family val="2"/>
        <charset val="238"/>
        <scheme val="minor"/>
      </rPr>
      <t>H07Z-K 16 mm</t>
    </r>
    <r>
      <rPr>
        <b/>
        <vertAlign val="superscript"/>
        <sz val="11"/>
        <rFont val="Calibri"/>
        <family val="2"/>
        <charset val="238"/>
        <scheme val="minor"/>
      </rPr>
      <t>2</t>
    </r>
    <r>
      <rPr>
        <b/>
        <sz val="11"/>
        <rFont val="Calibri"/>
        <family val="2"/>
        <charset val="238"/>
        <scheme val="minor"/>
      </rPr>
      <t xml:space="preserve"> bezhalogeni  (žutozeleni) u PVC cijevi</t>
    </r>
    <r>
      <rPr>
        <sz val="11"/>
        <rFont val="Calibri"/>
        <family val="2"/>
        <charset val="238"/>
        <scheme val="minor"/>
      </rPr>
      <t xml:space="preserve">
Povezivane pojedinačnih metalnih masa u građevini sa glavnom  sabirnicom izjednačenja potencijala.</t>
    </r>
  </si>
  <si>
    <t>Neki od njih:</t>
  </si>
  <si>
    <r>
      <t>N2XH-J 5x6mm</t>
    </r>
    <r>
      <rPr>
        <vertAlign val="superscript"/>
        <sz val="10"/>
        <rFont val="Tahoma"/>
        <family val="2"/>
        <charset val="238"/>
      </rPr>
      <t>2</t>
    </r>
  </si>
  <si>
    <t xml:space="preserve">J-Y(ST)Y 1x2x0,80 mm2 </t>
  </si>
  <si>
    <t>3p automatski prekidač 40A/16kA(400V AC), C tip krivulje</t>
  </si>
  <si>
    <t>1p+N, 10kA, kombinirana zaštitna skolpka 10A, 30mA, AC tip</t>
  </si>
  <si>
    <t>1p+N, 10kA, kombinirana zaštitna skolpka 16A, 30mA, AC tip</t>
  </si>
  <si>
    <t>1p+N, 10kA, kombinirana zaštitna skolpka 25A, 30mA, AC tip</t>
  </si>
  <si>
    <t>1p prekidač 10kA 20A/C</t>
  </si>
  <si>
    <t>Ugradna rasvjetna armatura.</t>
  </si>
  <si>
    <t>Ugradbu i spajanje provoditi u skladu sa uputama proizvođača i uputa iz dokumentacije.</t>
  </si>
  <si>
    <t xml:space="preserve">Okončanje građenja završava primopredajom između investitora i izvođača. </t>
  </si>
  <si>
    <t>Svaka  želja za promjenom mora biti provedena u skladu sa procedurom koja je zakonski, strukovno i natječajnom dokumentacijom definirana.
Troškovnik je prioritetno namjenjen obračunu i naplati izvedenih radova preko građevinske knjige. 
Građevinska knjiga se mora voditi svakodnevno, a njeno vođenje je obvezno i u slučaju ugovaranja posla po principu "ključ u ruke".
Ponuditelju se svakako preporuča, obići mjesto građenja prije predaje ispunjenog ponudbenog troškovnika.</t>
  </si>
  <si>
    <t>Stavke troškovnika ako i nije jasno navedeno, podrazumijevaju se sa dobavom, dopremom na gradilište, skladištenja do i na gradilištu, ugradbom, osiguranjem, čuvanjem te sa svim dodatnim troškovima vezanim za finalizaciju i osposobljavanje funkcionalnih cjelina instalacija i sustava ali i cijele građevine. Po okončanju građenja građevina te njene instalacije i sustavi moraju biti u tehnički ispravnom stanju, funkcionalne a sve u uporabljivom stanju.</t>
  </si>
  <si>
    <t xml:space="preserve">sve vrste potrošnih, montažerskih, pomoćnih i ostalih materijala, opreme te radova do potpune gotovosti svake pojedine stavke i građevine u cijelosti.
Potrošni izolacijski, spojni, montažerski i ini materijal kao što su: izolir traka, vijčana oprema, spojni kabeli, tuljci, kabelske spojnice i kabelski završetci ako nisu zasebno specificirani, spojne redne stezaljke i stezaljke za pričvršćenje kabela,  obilježavajuće trake, PVC štitnici,  ... </t>
  </si>
  <si>
    <t xml:space="preserve">PVC trajne oznake kabela u ormarima i duž trasa, PVC trajne oznake priključnica u skladu sa shemama ormara, PVC trajne oznake opće i sigurnosne rasvjete, PVC trajne oznake i ostale krajnje opreme kao što su: PP zaklopke, javljači i isklopna tipkala raznih tipova i namjena, ... </t>
  </si>
  <si>
    <t>čišćenje gradilišta i okoliša od opreme, materijala, otpada, saniranja oštečenja nastala u okolišu k.č. i izvan nje nastali tijekom građenja, finalno čišćenje građevine i spramanje za primopredaju.</t>
  </si>
  <si>
    <t>Sve navedeno te ostalo što je u izvođač u obvezi provoditi a u skladu sa zakonskom regulativom i ne navodi se u troškovniku građenja a može biti ili dokumentacija ili provedba kao što je organizacija gradilišta, organizacija građenja, primjena mjera zaštite na radu i zaštite od požara, primjena sanitarnih mjera, osiguranje gradilišta i ostalo, mora biti uključeno u jedinične cijene ponudbenih stavki troškovnika. 
Osnovom toga izvođač ne može potraživati naknadno bilo koja sredstva i naknade te produžetak roka.</t>
  </si>
  <si>
    <t xml:space="preserve">U nastavku su navedeni neki primjeri troškova koji mogu nastati tijekom građenja, do primopredaje, ili su zakonska obveza izvođača tijekom građenja a koji moraju biti sastavni dio iskazane jedinične ponudbene cijene. Primjeri: </t>
  </si>
  <si>
    <t>gradilišni priključak na komunalnu i inu infrastrukturu, a u slučaju nemogućnosti priključenja na NN mrežu ODSa istu osigurati iz drugih izvora električne energije npr. iz dizel električnog agregata uključno sda troškom goriva, održavanja i ostalo, a na komunikacijsku mrežu koncesionara preko bežičnih modula. Troškovi potrošnje električne energije i elektroničkih komunikacija gradilišta.</t>
  </si>
  <si>
    <t xml:space="preserve">u skladu sa pravilnikom o gradilištima, izrada projektne dokumentacije u svezi gradilišnog razvoda električne energije za cijelo vrijeme građenja, kontinuirana provedba pregleda, mjerenja i ispitivanja te izvedba i adaptiranje gradilišnog razvoda u skladu sa potrebama građenja 
ispitivanje elektrotehničkih gradilišnih instalacija te rad pod naponom u slučaju potrebe - određuje organizacija građenja, troškove u svezi potrošnje električne energije, EKI priključka, bilo koji troškovi u svezi horizontalnog i vertikalnog transporta, troškove ljudi, njihovog transporta, prehrane, spavanja i slično, svi troškovi opreme i strojeva proizišli iz posjedovanja i uporabe na gradilištu (nabava, amortizacija, servis,...), </t>
  </si>
  <si>
    <t xml:space="preserve">rad pod naponom u slučaju potrebe - određuje organizacija građenja, </t>
  </si>
  <si>
    <t>bilo koji troškovi u svezi horizontalnog i vertikalnog transporta tijekom građenja,</t>
  </si>
  <si>
    <t>troškovi ljudi, njihovog transporta, prehrane, spavanja i slično,</t>
  </si>
  <si>
    <t xml:space="preserve">svi troškovi opreme i strojeva proizišli iz posjedovanja i/ili najma i uporabe na gradilištu (nabava, amortizacija, servis,...), </t>
  </si>
  <si>
    <t>zaštitne kacige, prsluci, zaštitna odjeća, obuća, rukavice, specijalizirani alati i oruđa u skladu sa radnim zadatcima</t>
  </si>
  <si>
    <t>rad na visini, rad na visini uz primjenu pokretne radne skele sa primjenom zaštite podloge na kojoj se rad provodi kao što je to primjena linoleuma dimenzija 2x tlocrtne površine radne skele; općenito zaštita svih podova prostorija prije početka radova kartonom i krutom PVC folijom, PVC foliju na krajevima dignuti uz zid cca. 20cm i pričvrstiti krep trakom,</t>
  </si>
  <si>
    <t>zaštita i čuvanje gradilišta, osiguranje gradilišta (minimalno u skladu sa Zakonom o građenju) kod osiguravajućih kuća od šteta nastalih ljudskom pogreškom ili od atmosferlija i sl., od otuđivanja, od vandalizma i sl., mehaničko osiguranje već izvedenih radova,</t>
  </si>
  <si>
    <t xml:space="preserve">za sve materijale i/ili opremu koja se uporabljuje tijekom građenja izvođač će o svom trošku osigurati pravilno skladištenje i čuvanje, poduzimanje svih mjera na osiguranju od štetnog djelovanja atmosferskih utjecaja, </t>
  </si>
  <si>
    <t>svakodnevno čišćenje gradilišta, svakodnevno sortiranje otpada sa odvozom na deponij i ishođenom  potvrdom o deponiranju, sortiranje viška opreme i materijala nastao tijekom demontiranja. Kod postojeće demontirane opreme i materijala potrebno dobiti pismenu suglasnost Investitora na odvoz ili pismenu provedbu primopredaje, sortiranje viška opreme i materijala nastao tijekom izvođenja, Odvoz na skladište izvođača tj. na skladište Investitora u slučaju da je plačen uz predhodni primopredajni zapisnik.</t>
  </si>
  <si>
    <t>rad izvan radnog vremena i rad noću - ako je to vidljivo da traženi rok neće osigurati završenje ugovornih obveza radom samo u jednoj smjeni,</t>
  </si>
  <si>
    <t>Skladištenje, transport i ugradbu materijala i opreme izvoditi u skladu sa uputama proizvođača te ako su dane i uputa iz dokumentacije.</t>
  </si>
  <si>
    <t>Po završetku građenja, građevina u cjelini mora biti u skladu sa tehničkim rješenjem i namjenom definiranom po projektantu, u cijelosti funkcionalna i uporabljiva.</t>
  </si>
  <si>
    <t>OPASKA: 
Ponuditelj osim jedinične cijene ne smije mijenjati troškovnik, a posljedica je automatsko odbijanje ponude.
Ponuditelj ne smije upisivati imena proizvoda, jer je kao prvo to promjena troškovnika, a isto je predmet nominiranja tijekom građenja.</t>
  </si>
  <si>
    <t>Tijekom procedure nominiranja proizvoda, upis nekog drugog proizvoda, NE ZNAČI automatski da je taj ponudbeni proizvod i uistinu jednakovrijedan, a ZASIGURNO NE i da je automatizmom i PRIHVAČEN. 
JEDINA osoba koja može odlučiti o jednakovrijednosti nekog proizvoda je autor, a to je projektant, a konačnu financijsku odluku donosi investitor.</t>
  </si>
  <si>
    <t>Projektant osim u iznimnim slučajevima može navesti točno ime proizvoda i proizvođača.
Projektant za proizvode koji su dostupni po raznim proizvođačima odrediti razinu kvalitete proizvoda njegovim brendiranjem čime spriječava nelojalnu konkurenciju proizvodima loše kvalitete.</t>
  </si>
  <si>
    <t>Bilo kakve potrebne ili naknadno izražene želje za izmjenama tijekom građenja, bilo kojeg sudionika građenja, odnosno odstupanja od dokumentacije pa bile one po nekom i "male" i/ili "nebitne" i/ili "koje ne utječu na ...", izrijekom su zakonski zabranjene bez pismene suglasnosti projektanta. Samo projektant ima pravo odlučivati što je, a što nije "mala" ... izmjena i koje izmjene utječu, a koje ne utječu na građevinu i u kojoj mjeri pa do potrebe izmjene i dopune građevinske dozvole.</t>
  </si>
  <si>
    <t>U skladu sa zakonskom odredbom, svi nekvalitetno izvedeni radovi, radovi izvedeni proizvodima za koju nisu priloženi dokazi o kvaliteti i porijeklu ili su dostavljeni dokazi neprimjereni traženom, radovi koji nisu u skladu sa dokumentacijom, moraju se otkloniti a oprema zamijeniti tehnički ispravnom i sa valjanim dokazima kvalitete. Tolerancije mjera izvedenih radova određene su zakonskom regulativom i strukovnim pravilima, a o njima odlučuje nadzorni inženjer. Izvođač je dužan prema u dokumentaciji danim naputcima ili po naputcima nadzornog inženjera sve mjere - tehničke vrijednosti provjeravati u naravi, te o svim neusklađenostima između dokumentacije i stanja na gradilištu obavijestiti projektanta i nadzornog inženjera. Projektant  će donijeti odluku o smjeru nastavka radova, a po tome nadzorni inženjer mora postupiti uz financijsku suglasnost investitora.</t>
  </si>
  <si>
    <t>Sva odstupanja i izmjene od dokumentacije, zakonske regulative i priznatih tolerancija, neovisno kada se po nadzornim inženjerima, investitoru/korisniku ili projektantu primjete, izvođač je u obvezi otkloniti o svom trošku bez prava traženja dodatnih potraživanja te uz sanaciju svih šteta koji mogu nastati tim radnjama.</t>
  </si>
  <si>
    <t>Izvođač je u zakonskoj obvezi prije narudžbe materijala i/ili opreme provesti nominiranje (zahtjev za nominiranje sa privitcima ovisno o tipu i namjeni proizvoda a najmanje izjava prodavača te izjava o sukladnosti i/ili izjava o svojstvima) i ishoditi pismenu suglasnost nadzornog inženjera. Po odobrenju nadzornog inženjera, proizvod se može nabavljati. Po dolasku proizvoda na gradilište dostaviti nadzornom inženjeru i dokaz o njihovom porijeklu - dostavnicu koja mora biti od nominiranog prodavača. Dokazi moraju biti u skladu sa dokumentacijom i zakonskom regulativom. Osim navedenog uz proizvod se dostavlja njihova jamstvena dokumentacija, dokumentaciju u svezi načina ugradbe, uporabe  i održavanja te protokole pregleda, mjerenja i ispitivanja (ako su propisani za te materijale i/ili opremu). Svi podaci o tome moraju biti uneseni u građevinski dnevnik.</t>
  </si>
  <si>
    <t>• Sudjelovanje u radu svih inženjera gradilišta i voditelja radova na gradilišnim i inim koordinacijama do primopredaje.</t>
  </si>
  <si>
    <r>
      <rPr>
        <u/>
        <sz val="11"/>
        <rFont val="Calibri"/>
        <family val="2"/>
        <scheme val="minor"/>
      </rPr>
      <t>izvođač MORA sukladno zakonskoj regulativi</t>
    </r>
    <r>
      <rPr>
        <sz val="11"/>
        <rFont val="Calibri"/>
        <family val="2"/>
        <scheme val="minor"/>
      </rPr>
      <t xml:space="preserve"> ishoditi pismena suglasnost nadzornog inženjera, za pravnu osobu te fizičku osobu koja je zaposlena u pravnoj osobi.</t>
    </r>
  </si>
  <si>
    <t>Kučište RO sa svom opremom i pripremom za montiranje sklopne i ine opreme.</t>
  </si>
  <si>
    <t>i materijale neophodne za ugradbu i stavljanje u uporabnu funkciju u skladu sa dokumentacijom.</t>
  </si>
  <si>
    <t>Ako nije izrijekom navedeno, boja kučišta je bijela, svjetlo siva ili općenito svjetlije neutralne boje koje su za konkretan proizvod po proizvođaču iz tipske palete boja. Izbor boje provodi se tijekom nominiranja iz palete tipskih boja proizvođača.</t>
  </si>
  <si>
    <t>proizvodi moraju biti nominirani i odobreni po nadzornom inženjeru</t>
  </si>
  <si>
    <t>Sve vrijednosti moraju biti tehnički; ili jednake ili tehnički bolje ÷ kvalitetnije, uz istu oblikovnost, materijal izrade, boju i načina ugradbe.</t>
  </si>
  <si>
    <t>provesti pripremu za ugradbu te trasiranje mikrolokacije na licu mjesta</t>
  </si>
  <si>
    <t>U cijenu uračunati i ostalu opremu koja čini komplet kao što su to npr. ugradna kutija, nosač, okvir,..., a sve od istog proizvođača potrebno za kompletiranje u uporabnu funkciju u skladu sa dokumentacijom.</t>
  </si>
  <si>
    <t>DOBAVA, UGRADBA, SPAJANJA,..., do uporabne funkcionalnosti:</t>
  </si>
  <si>
    <t>Optički kabel multimodni U-DQ(ZN)BH 1000N 1x4 nitni, OM3, 50/125μm</t>
  </si>
  <si>
    <t>CAT 5e F/UTP LSOF; LAN kabel s 4 parice, kategorije 5e sa zajedničkim zaslonom od Al folije, bezhalogeni.</t>
  </si>
  <si>
    <t>CAT 6a U/FTP LSOF; LAN kabel s 4 parice, kategorije 5e sa zajedničkim zaslonom od Al folije, bezhalogeni.</t>
  </si>
  <si>
    <t>Srednja škola Bartula Kašića, Pag</t>
  </si>
  <si>
    <t>Adaptacija prostora srednje škole</t>
  </si>
  <si>
    <t>Projektni za datak definiran je od strane Ureda ovlaštenog inženjera građevinarstva Dražen Džepina d.i.g. i ravnateljice u cilju privođenja elektrotehničkih instalacija SŠ Bartul Kašić, Pag, tehničkoj ispravnosti.</t>
  </si>
  <si>
    <t>rasvjetne armature različitih tipova (nadgradne i visilice)</t>
  </si>
  <si>
    <t>Ovim troškovnikom obuhvaćen prostor dijela 2. kata postojeće građevine koju u cijelosti uporabljuje srednja škola.</t>
  </si>
  <si>
    <t>nazidna Al kanalica dužine 1,0m sa 3 NN priključnice i 3 EKI priključnice sa po dvije priključna mjesta i strujnom zaštitnom sklopkom</t>
  </si>
  <si>
    <t>- do 150 cm2</t>
  </si>
  <si>
    <t>- do Ø50 mm</t>
  </si>
  <si>
    <t>Kameni zidovi do 55 cm:</t>
  </si>
  <si>
    <t>Perforirana pocinčana polica sa integriranim spojem, sa nosačima i pokrovom za postizanje klase negorivosti E90 u ugrađenom stanju.</t>
  </si>
  <si>
    <r>
      <t>60/</t>
    </r>
    <r>
      <rPr>
        <b/>
        <sz val="11"/>
        <rFont val="Calibri"/>
        <family val="2"/>
        <charset val="238"/>
        <scheme val="minor"/>
      </rPr>
      <t>50</t>
    </r>
    <r>
      <rPr>
        <sz val="11"/>
        <rFont val="Calibri"/>
        <family val="2"/>
        <charset val="238"/>
        <scheme val="minor"/>
      </rPr>
      <t>/1,0 mm, visina x širina x debljina lima - sa pokrovom, zidnim nosačima i vijčanom i inom opremom</t>
    </r>
  </si>
  <si>
    <t xml:space="preserve">JEB-H(St)H FE180 E30-E90 - bezhalogeni vatrodojavni instalacijski kabel, poboljšanih svojstva za slučaj požara s očuvanom električnom funkcijom od 30÷90min </t>
  </si>
  <si>
    <t>kabel sa priključcima HDMI (M) - HDMI (M), High speed, UHD, min. 12m</t>
  </si>
  <si>
    <t>Konačne dimenzije, broj vrata, okovi i ostalo, odredit će se kroz radionički nacrt i nominiranje.</t>
  </si>
  <si>
    <t>Elektroenergetski ormar funkcionalnih cjelina; RO-Knjižnica</t>
  </si>
  <si>
    <t>Elektroenergetski ormar funkcionalnih cjelina; RO-Učionica 3</t>
  </si>
  <si>
    <t>Elektroenergetski ormar funkcionalnih cjelina; RO-Učionica 4</t>
  </si>
  <si>
    <t>Oprema u kvaliteti brenda: Bticino Matix, Legrand Mozaic, Vimar Plana, Gewiss Chorus.</t>
  </si>
  <si>
    <t>modul 2 sa: 1x tipkalo za zvonce (modul-2)</t>
  </si>
  <si>
    <t xml:space="preserve">DOBAVA, UGRADBA, SPAJANJA,..., do uporabne funkcionalnosti </t>
  </si>
  <si>
    <t>Izlazni svjetlosni tok ≥ 4400 lm
Efikasnost svjetiljke najmanje 110 lm/W
Faktor snage&gt; = 0,95
Temperatura boje svjetla 4000K
Uzvrat boje: Ra&gt;80
UGR &lt; 16  i L65 &lt; 1000 cd/m2
Životni vijek: 50.000 h L80B20 ili bolje</t>
  </si>
  <si>
    <t>Stupanj zaštite minimalno IP40
Klasa zaštite I
Otpornost na udarce minimalno IK03
Dimenzije svjetiljke cca. 1190 x 322 x 91 mm.</t>
  </si>
  <si>
    <t>Izlazni svjetlosni tok ≥ 3300 lm
Efikasnost svjetiljke najmanje 130 lm/W
Faktor snage&gt; = 0,95
Temperatura boje svjetla 4000K
Uzvrat boje: Ra&gt;80
UGR &lt; 19
Životni vijek: 50.000 h L70B20 ili bolje</t>
  </si>
  <si>
    <t xml:space="preserve">- uzidna : cca. do 10%, 138x169x70mm  </t>
  </si>
  <si>
    <t xml:space="preserve">- uzidna : cca. do 10%, 100x100x70mm  </t>
  </si>
  <si>
    <t>REKAPITULACIJA</t>
  </si>
  <si>
    <t>modul 6 sa: 4x obična prekidača (modul 1)</t>
  </si>
  <si>
    <r>
      <t>- M6S1a (projektor) - strop te opće po prostorima:</t>
    </r>
    <r>
      <rPr>
        <sz val="11"/>
        <rFont val="Calibri"/>
        <family val="2"/>
        <charset val="238"/>
        <scheme val="minor"/>
      </rPr>
      <t xml:space="preserve">
- 1x priključnica sa zaštitnim kontaktom 16A, 250V~, 50 Hz,
        sa zaštitom od neželjenog diranja </t>
    </r>
    <r>
      <rPr>
        <b/>
        <sz val="11"/>
        <rFont val="Calibri"/>
        <family val="2"/>
        <charset val="238"/>
        <scheme val="minor"/>
      </rPr>
      <t>(</t>
    </r>
    <r>
      <rPr>
        <sz val="11"/>
        <rFont val="Calibri"/>
        <family val="2"/>
        <charset val="238"/>
        <scheme val="minor"/>
      </rPr>
      <t>2-modul</t>
    </r>
    <r>
      <rPr>
        <b/>
        <sz val="11"/>
        <rFont val="Calibri"/>
        <family val="2"/>
        <charset val="238"/>
        <scheme val="minor"/>
      </rPr>
      <t>)</t>
    </r>
    <r>
      <rPr>
        <sz val="11"/>
        <rFont val="Calibri"/>
        <family val="2"/>
        <charset val="238"/>
        <scheme val="minor"/>
      </rPr>
      <t xml:space="preserve">
- 1x priključnica sa zaštitnim kontaktom 16A, 250V~, 50 Hz,
        sa zaštitom od neželjenog diranja </t>
    </r>
    <r>
      <rPr>
        <b/>
        <sz val="11"/>
        <rFont val="Calibri"/>
        <family val="2"/>
        <charset val="238"/>
        <scheme val="minor"/>
      </rPr>
      <t>(</t>
    </r>
    <r>
      <rPr>
        <sz val="11"/>
        <rFont val="Calibri"/>
        <family val="2"/>
        <charset val="238"/>
        <scheme val="minor"/>
      </rPr>
      <t>1-modul</t>
    </r>
    <r>
      <rPr>
        <b/>
        <sz val="11"/>
        <rFont val="Calibri"/>
        <family val="2"/>
        <charset val="238"/>
        <scheme val="minor"/>
      </rPr>
      <t>)</t>
    </r>
  </si>
  <si>
    <r>
      <t>1x modul 6 sa:
- M6S2 (pametna ploča):</t>
    </r>
    <r>
      <rPr>
        <sz val="11"/>
        <rFont val="Calibri"/>
        <family val="2"/>
        <charset val="238"/>
        <scheme val="minor"/>
      </rPr>
      <t xml:space="preserve">
- 1x priključnica sa zaštitnim kontaktom 16A, 250V~, 50 Hz,
        sa zaštitom od neželjenog diranja (2-modul)
- 1x RJ-45 priključnica, FTP cat. 6 (1-modul) (veza sa 2M6S1)</t>
    </r>
  </si>
  <si>
    <r>
      <t>1x modul 6 sa:
- M6S1 (u prostoru):</t>
    </r>
    <r>
      <rPr>
        <sz val="11"/>
        <rFont val="Calibri"/>
        <family val="2"/>
        <charset val="238"/>
        <scheme val="minor"/>
      </rPr>
      <t xml:space="preserve">
- 2x priključnica sa zaštitnim kontaktom 16A, 250V~, 50 Hz,
        sa zaštitom od neželjenog diranja (2-modul)
- 2x RJ-45 priključnica, FTP cat. 6 (1-modul)</t>
    </r>
    <r>
      <rPr>
        <b/>
        <sz val="11"/>
        <rFont val="Calibri"/>
        <family val="2"/>
        <charset val="238"/>
        <scheme val="minor"/>
      </rPr>
      <t xml:space="preserve">
- komplet sa kutijom+nosačem+okvirom</t>
    </r>
  </si>
  <si>
    <r>
      <t>- za elektrotehničke ormare i kutije dim. do 0,05m</t>
    </r>
    <r>
      <rPr>
        <vertAlign val="superscript"/>
        <sz val="10"/>
        <rFont val="Tahoma"/>
        <family val="2"/>
        <charset val="238"/>
      </rPr>
      <t>2</t>
    </r>
    <r>
      <rPr>
        <sz val="10"/>
        <rFont val="Tahoma"/>
        <family val="2"/>
      </rPr>
      <t xml:space="preserve"> i
   dubine do 150mm</t>
    </r>
  </si>
  <si>
    <t>Izvedba priključka motora za platno, EKI ormara i slično.</t>
  </si>
  <si>
    <t>Tijekom građenja kontinuirano provoditi potrebne preglede, mjerenja i ispitivanja po za to nominiranom ispitivaču. Po okončanju građenja sastaviti završna izviješća po ispitivaču i izvođaču - inženjeru gradilišta elektrotehničke struke. U njima opisati tijek provedbi građenja te provedenih radnji u pogledu kontinuirane provedbe pregleda, mjernja i ispitivanja, tehničkoj ispravnosti, nominacije materijala i opreme te jednakosti izvedenih radova sa  dokumentacijom.</t>
  </si>
  <si>
    <t>ELEKTROTEHNIKA</t>
  </si>
  <si>
    <t>2. FAZA : knjižnica, učionica 3, ured, učionica 4</t>
  </si>
  <si>
    <t xml:space="preserve">URED OVLAŠTENOG INŽENJERA </t>
  </si>
  <si>
    <t>GRAĐEVINARSTVA - ZADAR</t>
  </si>
  <si>
    <t>DRAŽEN DŽEPINA dipl.ing.građ.</t>
  </si>
  <si>
    <t xml:space="preserve">Privlačka 8, Zadar </t>
  </si>
  <si>
    <t>Tel.023 321-543; fax 023/220-286</t>
  </si>
  <si>
    <t>mob. 098/272-665</t>
  </si>
  <si>
    <t>Email: ured.dzepina@email.t-com.hr</t>
  </si>
  <si>
    <t>TROŠKOVNIK GRAĐEVINSKO - OBRTNIČKIH RADOVA</t>
  </si>
  <si>
    <t>GRAĐEVINA:  Srednja škola Bartula Kašića Pag</t>
  </si>
  <si>
    <t xml:space="preserve">                         Uređenje prostorija na 1. katu-2.FAZA</t>
  </si>
  <si>
    <t>NARUČITELJ: Srednja škola Bartula Kašića Pag</t>
  </si>
  <si>
    <t>SADRŽAJ:       Procjena radova sa projektantskim cijenama</t>
  </si>
  <si>
    <t xml:space="preserve">              ..................................................</t>
  </si>
  <si>
    <t>TROŠKOVNIK</t>
  </si>
  <si>
    <t xml:space="preserve">za izvođenje građevinsko obrtničkih radova </t>
  </si>
  <si>
    <t xml:space="preserve">na uređenju 1. kata SŠ Bartula Kašića Pag-2.FAZA </t>
  </si>
  <si>
    <t>Jed.mjere</t>
  </si>
  <si>
    <t>Jedinič. cijena</t>
  </si>
  <si>
    <t>A/ DEMONTAŽE I RUŠENJA</t>
  </si>
  <si>
    <t>1. Iznošenje iz prostorija obuhvaćenih radovima opreme i inventara (ormari, klupe, stolice i sl.), odlaganje na sigurno mjesto, zaštita pvc folijom te ponovno unošenje i postava na prvobitno mjesto nakon završetka radova.</t>
  </si>
  <si>
    <r>
      <t>m</t>
    </r>
    <r>
      <rPr>
        <i/>
        <vertAlign val="superscript"/>
        <sz val="11"/>
        <rFont val="Arial"/>
        <family val="2"/>
        <charset val="238"/>
      </rPr>
      <t>2</t>
    </r>
  </si>
  <si>
    <t>2. Pažljivo skidanje školske ploče, odlaganje na sigurno mjesto, zaštita pvc folijom te postava na prvobitno mjesto nakon završetka radova. U cijenu uključen novi ovjesni pribor (vijci, tiple i sl.) sve do potpune gotovosti.</t>
  </si>
  <si>
    <t>3. Demontaža unutarnjih drvenih vrata (krilo+dovratnik), utovar u vozilo i odvoz na deponiju.</t>
  </si>
  <si>
    <t>a/ vrata vel. 90x210 cm</t>
  </si>
  <si>
    <t>b/ vrata vel. 100x210 cm</t>
  </si>
  <si>
    <t>4. Rušenje obloge stropne konstrukcije koja se sastoji od žbuke i trstike, utovar u vozilo i odvoz na deponiju. U cijenu uključena potrebna radna skela. Rad na visini do 3,65 m. U cijenu uključena zaštita poda kartonom i pvc folijom prije početka rušenja.</t>
  </si>
  <si>
    <t>5. Rušenje pregradnih zidova debljine 10 cm izvedenih od drvene podkonstrukcije odostrano obložene lamperijom, utovar materijala u vozilo i odvoz na deponiju.</t>
  </si>
  <si>
    <t>UKUPNO DEMONTAŽE I RUŠENJA</t>
  </si>
  <si>
    <t>B/ GIPSKARTONSKI RADOVI</t>
  </si>
  <si>
    <t>1. Dobava materijala i izvedba obloge stropa gipskartonskim pločama debljine 1,25 cm na tipskoj pocinčanoj podkonstrukciji (visina ovjesa cca 10-30 cm) ovješenoj o rebrastu međukatnu konstrukciju. U cijenu uključen sav potreban ovjes, pribor, spojna sredstva i izrezivanje potrebnih otvora (rasvjeta i sl.) te sve ostalo potrebno za dovođenje stropne plohe u kompletno dovršeno stanje spremno za grundiranje i soboslikarsku obradu, prema tehnologiji i uputama proizvođača.Stropove postavljati nakon montaže instalacije.U cijenu uključena pokretna radna skela. Rad na visini do 3,65 m. Prostor između stropne konstrukcije i gips-kartonskih ploča ispuniti mineralnom vunom d=10 cm što je uključeno u cijenu. U cijenu uključena i parna brana.</t>
  </si>
  <si>
    <r>
      <t>2. Dobava materijala i izvedba pregradnih zidova dvostrukim gipskartonskim pločama debljne 1,25 cm na tipskoj pocinčanoj podkonstrukciji. Ukupna debljina zida iznosi 12,5 cm</t>
    </r>
    <r>
      <rPr>
        <i/>
        <sz val="11"/>
        <color indexed="10"/>
        <rFont val="Arial"/>
        <family val="2"/>
        <charset val="238"/>
      </rPr>
      <t xml:space="preserve"> </t>
    </r>
    <r>
      <rPr>
        <i/>
        <sz val="11"/>
        <rFont val="Arial"/>
        <family val="2"/>
        <charset val="238"/>
      </rPr>
      <t xml:space="preserve">(sa obadvije strane 2x obična ploča).U cijenu uključen sav potreban materijal, pribor, spojna sredstva, bandažiranje i gletanje spojeva i izrezivanje potrebnih otvora  te sve ostalo potrebno za dovođenje zida u kompletno dovršeno stanje spremno za grundiranje i soboslikarsku obradu, prema tehnologiji i uputama proizvođača. Prostor između ploča ispuniti staklenom mineralnom vunom Akustik Board d=10 cm. U cijenu uključena postava ojačanja za montažu vrata ( 4 kom). </t>
    </r>
  </si>
  <si>
    <t>3. Dobava materijala i izvedba vertikalnog instalacijskog kanala koji se izvodi od  gipskartonskih ploča debljine 1,25 cm na tipskoj pocinčanoj podkonstrukciji. U cijenu uključen sav potreban ovjes, pribor, spojna sredstva i izrezivanje potrebnih otvora te sve ostalo potrebno za dovođenje  u kompletno dovršeno stanje spremno za grundiranje i soboslikarsku obradu, prema tehnologiji i uputama proizvođača.U cijenu uključena pokretna radna skela. Rad na visini do 3,50 m. Presjek instalacionog kanala 20x20 cm (razvijena širina 40 cm).</t>
  </si>
  <si>
    <t>m'</t>
  </si>
  <si>
    <t>4. Dobava i ugradnja u spušteni strop limene revizije 20x20 cm.</t>
  </si>
  <si>
    <t>UKUPNO GIPSKARTONSKI RADOVI</t>
  </si>
  <si>
    <t>C/ SOBOSLIKARSKO LIČILAČKI RADOVI</t>
  </si>
  <si>
    <t>1. Dobava materijala te bojanje  zidova i stropova od gipskartonskih ploča poludisperzivnim bojama u tonu po izboru investitora i odobrenju nadzorne službe. U cijenu uključeno  nanošenje impregnacije i  boje sa svim predradnjama i postupkom nanošenja prema uputi proizvođača. U cijenu uključena pokretna radna skela. Rad na visini do 3,65 m.</t>
  </si>
  <si>
    <t>a/ zidovi</t>
  </si>
  <si>
    <t>b/ stropovi</t>
  </si>
  <si>
    <t>2. Dobava materijala i bojanje ožbukanih zidova poludisperzivnim bojama u tonu po izboru investitora i odobrenju nadzorne službe. U cijenu uključeno djelomično struganje stare boje, kompletno gletanje te  nanošenje impregnacije i  boje sa svim predradnjama i postupkom nanošenja prema uputi proizvođača. U cijenu uključena pokretna radna skela. Rad na visini do 3,65 m.</t>
  </si>
  <si>
    <t>UKUPNO SOBOSLIKARSKO LIČILAČKI RADOVI</t>
  </si>
  <si>
    <t>D/ STOLARSKI RADOVI</t>
  </si>
  <si>
    <t>UKUPNO STOLARSKI RADOVI</t>
  </si>
  <si>
    <t>E/ RAZNI RADOVI</t>
  </si>
  <si>
    <t>1. Pažljivo skidanje sa zidova slika, panoa i sl. odlaganje na mjesto koje odredi investitor te ponovna postava na prvobitno mjesto nakon završetka radova.</t>
  </si>
  <si>
    <t>2. Čišćenje gradilišta za vrijeme radova. Stavka obuhvaća svakodnevno čišćenje prostorija obuhvaćenih radovima i prostorija koje nisu obuhvaćene radovima ukoliko dođe do njihovog onečišćenja.</t>
  </si>
  <si>
    <t xml:space="preserve">3. Detaljno čišćenje prije primopredaje prostorija obuhvaćenih radovima. Stavka uključuje čišćenje stolarije, podova, opreme i sl. sve spremno za korištenje.Ukoliko dođe od onečišćenja prostorija koje nisu obuhvaćene radovima izvođač je iste dužan očistiti o svom trošku. </t>
  </si>
  <si>
    <t>UKUPNO RAZNI RADOVI</t>
  </si>
  <si>
    <t>REKAPITULACIJA GRAĐEVINSKO-OBRTNIČKIH RADOVA</t>
  </si>
  <si>
    <t>UKUPNO GRAĐEVINSKO-OBRTNIČKI RADOVI BEZ PDV-a</t>
  </si>
  <si>
    <t xml:space="preserve">      ...................................................</t>
  </si>
  <si>
    <t>SVEUKUPNA REKAPITULACIJA</t>
  </si>
  <si>
    <t>I/ GRAĐEVINSKO-OBRTNIČKI RADOVI</t>
  </si>
  <si>
    <t>PDV 25%</t>
  </si>
  <si>
    <t>SVEUKUPNO</t>
  </si>
  <si>
    <t>II/ ELEKTROTEHNIČKI RADOVI</t>
  </si>
  <si>
    <t>1. Dobava i postava unutarnjih vrata koja se izvode od aluminijskih profila sa ispunom od panela. U cijenu uključen sav spojni i brtveni materijal, okov, podni zaustavljač, zidarska obrada špaleta, silikoniranje spoja špalete i stolarije, pvc pokrovna letvica sve da se stolarija dovede do potpune funkcionalnosti. Krilo podijeljeno na dva polja panela.</t>
  </si>
  <si>
    <t>IR-03/2023</t>
  </si>
  <si>
    <t>Zidovi/stropovi - AB</t>
  </si>
  <si>
    <t>Elektroinstalacione PVC rebraste cijevi namjenjene trasiranju za opremu na fasadi, krovištu i/ili u okolišu - općenito na otvorenom prostoru i prostorima sa većim mehaničkim zahtjevima.</t>
  </si>
  <si>
    <t>Cijene su u EUR.</t>
  </si>
  <si>
    <t>U Zadru, listopad 2023. godine</t>
  </si>
  <si>
    <t>OVJERA:</t>
  </si>
  <si>
    <t>kabel sa priključcima USB 3.0 (M) - USB 3.0 (M), min. 5m</t>
  </si>
  <si>
    <t xml:space="preserve">Radovima će se promijeniti elektrotehničke instalacije knjižnice, učionica oznake 3 i 4 i ured; kompletan glavni energetski razvod, uvesti razvodni ormari po zasebnim funkcionalnim cjelinama, izvesti novi NN razvod do fiksnih i prijenosnih trošila, nove energetke priključnice, opća rasvjeta, sigurnosna rasvjeta, razvod dio elektroničkih komunikacija do EKI priključnica, instaliranje novih EKI priključnica.  Klima jedinice,  školsko zvono, wifi oprema i slično, zadržavaju se u prostoru uz zamjenu kabliranja. </t>
  </si>
  <si>
    <t>Izvođač MORA sukladno zakonskoj regulativi nominirati i ishoditi pismena suglasnost nadzornog inženjera, za pravnu osobu te fizičku osobu koja je zaposlena u pravnoj osobi.</t>
  </si>
  <si>
    <t xml:space="preserve">Prije narudžbe i ugovaranja pregleda, mjerenja i ispitivanja od za to registrirane pravne osobe, izvođač mora nadzornom inženjeru </t>
  </si>
  <si>
    <t>dostaviti nominaciju tih pravnih subjekata te fizičkih osoba koja će provoditi poslove "pregleda, mjerenja i ispitivanja" aktivno za cijelo vrijeme trajanja  građenja.</t>
  </si>
  <si>
    <t>Nakon potvrde / prihvačanja nominacijske liste ispitivača po nadzornom inženjeru, izvođač može navedene poslove ugovoriti sa nekim od njih, a nominirane osobe početi sa radom.</t>
  </si>
  <si>
    <t>Izvođač ne smije početi sa radom prije odobrene nominacije ISPITIVAČA.</t>
  </si>
  <si>
    <t>Planiranje - organiziranje provedbe funkcionalnog pregleda i ispitivanja zajedno sa inženjerom gradilišta i nadzornim inženjerom.</t>
  </si>
  <si>
    <t>Provedba tijekom građenja mjerenja i ispitivanja sukladno tipu elektrotehničkih sustava kao što je to provjera otpora uzemljenja uzemljivača građevine prije konačne sanacije okoliša, Ili otpora vodiča prije konačne obrade zidova, podova.</t>
  </si>
  <si>
    <t>Zidovi/stropovi - razne podloge, miješano: žbuka, kamen, cigla</t>
  </si>
  <si>
    <t>S/FTP, LSHF bezhalogeni; LAN kabel s 4 parice, kategorije 6 sa pojedinačnim  zaslonom od Al folije i zajedničkim opletom. 20m po lokaciji kamere</t>
  </si>
  <si>
    <t>Izrada - ažuriranje elektrotehničkih nacrta tijekom građenja u skladu sa izvedenim stanjem</t>
  </si>
  <si>
    <t>Izrada ažuriranja elektrotehničkih nacrta u skladu sa izmjenama tijekom građenja i izvedenim stanjem sa ishođenom pismenom suglasnosti - ovjere ovlaštenog inženjera koji je za ovu građevinu u svojstvu projektanta.</t>
  </si>
  <si>
    <t>Dokumentacija se predaje u dva jednakovrijedna kompleta te u digitalnom editabilnom obliku na jednom od prijenosnih modula.</t>
  </si>
  <si>
    <t>Označavanje elektrotehničke opreme u skladu sa konačnom projektnom dokumentacijom</t>
  </si>
  <si>
    <t>Izvedba svih označavanja opreme u elektrotehničkim ormarima (energetika, EKI, SATV,…) te opremi u prostorima kao što su priključna mjesta, sigurnosna rasvjeta, …, u skladu sa oznakama na shemama.</t>
  </si>
  <si>
    <t>Izvodi se PVC pločicama i natpisnim trakama.</t>
  </si>
  <si>
    <t xml:space="preserve">U __________________ 202__. godine </t>
  </si>
  <si>
    <t>U _____________________ 202__. godine</t>
  </si>
  <si>
    <t>OVJERA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</si>
</sst>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0.00\ &quot;kn&quot;;[Red]\-#,##0.00\ &quot;kn&quot;"/>
    <numFmt numFmtId="44" formatCode="_-* #,##0.00\ &quot;kn&quot;_-;\-* #,##0.00\ &quot;kn&quot;_-;_-* &quot;-&quot;??\ &quot;kn&quot;_-;_-@_-"/>
    <numFmt numFmtId="164" formatCode="_-* #,##0.00\ _k_n_-;\-* #,##0.00\ _k_n_-;_-* &quot;-&quot;??\ _k_n_-;_-@_-"/>
    <numFmt numFmtId="165" formatCode="0&quot;.&quot;"/>
    <numFmt numFmtId="166" formatCode="#\ ###\ ##0.00"/>
    <numFmt numFmtId="167" formatCode="#,##0.0"/>
    <numFmt numFmtId="168" formatCode="dd/mm/yyyy/"/>
  </numFmts>
  <fonts count="101">
    <font>
      <sz val="11"/>
      <color theme="1"/>
      <name val="Calibri"/>
      <family val="2"/>
      <charset val="238"/>
      <scheme val="minor"/>
    </font>
    <font>
      <sz val="11"/>
      <color theme="1"/>
      <name val="Calibri"/>
      <family val="2"/>
      <charset val="238"/>
      <scheme val="minor"/>
    </font>
    <font>
      <sz val="10"/>
      <name val="Tahoma"/>
      <family val="2"/>
    </font>
    <font>
      <sz val="6"/>
      <name val="Tahoma"/>
      <family val="2"/>
    </font>
    <font>
      <b/>
      <sz val="10"/>
      <name val="Tahoma"/>
      <family val="2"/>
    </font>
    <font>
      <sz val="9"/>
      <name val="Tahoma"/>
      <family val="2"/>
      <charset val="238"/>
    </font>
    <font>
      <sz val="9"/>
      <color rgb="FF0000FF"/>
      <name val="Tahoma"/>
      <family val="2"/>
      <charset val="238"/>
    </font>
    <font>
      <sz val="7"/>
      <name val="Tahoma"/>
      <family val="2"/>
    </font>
    <font>
      <sz val="8"/>
      <color indexed="8"/>
      <name val="Tahoma"/>
      <family val="2"/>
      <charset val="238"/>
    </font>
    <font>
      <b/>
      <sz val="11"/>
      <name val="Tahoma"/>
      <family val="2"/>
    </font>
    <font>
      <b/>
      <sz val="10"/>
      <name val="Tahoma"/>
      <family val="2"/>
      <charset val="238"/>
    </font>
    <font>
      <b/>
      <i/>
      <sz val="12"/>
      <name val="Tahoma"/>
      <family val="2"/>
    </font>
    <font>
      <sz val="11"/>
      <name val="Tahoma"/>
      <family val="2"/>
    </font>
    <font>
      <sz val="10"/>
      <name val="Geometr706 Md BT"/>
      <charset val="238"/>
    </font>
    <font>
      <i/>
      <sz val="11"/>
      <name val="Tahoma"/>
      <family val="2"/>
    </font>
    <font>
      <b/>
      <sz val="11"/>
      <name val="Tahoma"/>
      <family val="2"/>
      <charset val="238"/>
    </font>
    <font>
      <b/>
      <i/>
      <sz val="10"/>
      <name val="Tahoma"/>
      <family val="2"/>
    </font>
    <font>
      <sz val="11"/>
      <color rgb="FF000000"/>
      <name val="Calibri"/>
      <family val="2"/>
      <charset val="238"/>
      <scheme val="minor"/>
    </font>
    <font>
      <sz val="11"/>
      <name val="Calibri"/>
      <family val="2"/>
      <charset val="238"/>
      <scheme val="minor"/>
    </font>
    <font>
      <i/>
      <sz val="10"/>
      <name val="Tahoma"/>
      <family val="2"/>
    </font>
    <font>
      <b/>
      <sz val="10"/>
      <color indexed="12"/>
      <name val="Tahoma"/>
      <family val="2"/>
    </font>
    <font>
      <sz val="10"/>
      <name val="Tahoma"/>
      <family val="2"/>
      <charset val="238"/>
    </font>
    <font>
      <b/>
      <sz val="10"/>
      <color indexed="8"/>
      <name val="Tahoma"/>
      <family val="2"/>
    </font>
    <font>
      <sz val="10"/>
      <color indexed="8"/>
      <name val="Tahoma"/>
      <family val="2"/>
      <charset val="238"/>
    </font>
    <font>
      <sz val="10"/>
      <color indexed="14"/>
      <name val="Tahoma"/>
      <family val="2"/>
      <charset val="238"/>
    </font>
    <font>
      <b/>
      <sz val="6"/>
      <name val="Tahoma"/>
      <family val="2"/>
    </font>
    <font>
      <b/>
      <i/>
      <sz val="10"/>
      <name val="Tahoma"/>
      <family val="2"/>
      <charset val="238"/>
    </font>
    <font>
      <vertAlign val="superscript"/>
      <sz val="10"/>
      <name val="Tahoma"/>
      <family val="2"/>
      <charset val="238"/>
    </font>
    <font>
      <sz val="9"/>
      <color indexed="8"/>
      <name val="Tahoma"/>
      <family val="2"/>
      <charset val="238"/>
    </font>
    <font>
      <sz val="12"/>
      <name val="CRO_Swiss_Light-Normal"/>
      <charset val="238"/>
    </font>
    <font>
      <b/>
      <sz val="10"/>
      <color indexed="8"/>
      <name val="Tahoma"/>
      <family val="2"/>
      <charset val="238"/>
    </font>
    <font>
      <sz val="9"/>
      <name val="Tahoma"/>
      <family val="2"/>
    </font>
    <font>
      <b/>
      <sz val="10"/>
      <color indexed="12"/>
      <name val="Tahoma"/>
      <family val="2"/>
      <charset val="238"/>
    </font>
    <font>
      <sz val="10"/>
      <name val="Arial"/>
      <family val="2"/>
      <charset val="238"/>
    </font>
    <font>
      <sz val="10"/>
      <name val="Helv"/>
    </font>
    <font>
      <sz val="11"/>
      <color rgb="FF0000FF"/>
      <name val="Calibri"/>
      <family val="2"/>
      <charset val="238"/>
      <scheme val="minor"/>
    </font>
    <font>
      <sz val="11"/>
      <color indexed="56"/>
      <name val="Calibri"/>
      <family val="2"/>
      <charset val="238"/>
      <scheme val="minor"/>
    </font>
    <font>
      <b/>
      <sz val="11"/>
      <name val="Calibri"/>
      <family val="2"/>
      <charset val="238"/>
      <scheme val="minor"/>
    </font>
    <font>
      <b/>
      <i/>
      <sz val="11"/>
      <name val="Calibri"/>
      <family val="2"/>
      <charset val="238"/>
      <scheme val="minor"/>
    </font>
    <font>
      <i/>
      <sz val="11"/>
      <color rgb="FF0000FF"/>
      <name val="Calibri"/>
      <family val="2"/>
      <charset val="238"/>
      <scheme val="minor"/>
    </font>
    <font>
      <vertAlign val="superscript"/>
      <sz val="11"/>
      <name val="Calibri"/>
      <family val="2"/>
      <charset val="238"/>
      <scheme val="minor"/>
    </font>
    <font>
      <b/>
      <sz val="11"/>
      <color indexed="12"/>
      <name val="Calibri"/>
      <family val="2"/>
      <charset val="238"/>
      <scheme val="minor"/>
    </font>
    <font>
      <sz val="11"/>
      <color indexed="12"/>
      <name val="Calibri"/>
      <family val="2"/>
      <charset val="238"/>
      <scheme val="minor"/>
    </font>
    <font>
      <b/>
      <i/>
      <sz val="11"/>
      <color rgb="FF0000FF"/>
      <name val="Calibri"/>
      <family val="2"/>
      <charset val="238"/>
      <scheme val="minor"/>
    </font>
    <font>
      <sz val="10"/>
      <color rgb="FF0000FF"/>
      <name val="Tahoma"/>
      <family val="2"/>
    </font>
    <font>
      <b/>
      <sz val="9"/>
      <name val="Tahoma"/>
      <family val="2"/>
      <charset val="238"/>
    </font>
    <font>
      <b/>
      <i/>
      <sz val="12"/>
      <name val="Calibri"/>
      <family val="2"/>
      <charset val="238"/>
      <scheme val="minor"/>
    </font>
    <font>
      <sz val="10"/>
      <name val="Calibri"/>
      <family val="2"/>
      <charset val="238"/>
      <scheme val="minor"/>
    </font>
    <font>
      <b/>
      <sz val="10"/>
      <name val="Calibri"/>
      <family val="2"/>
      <charset val="238"/>
      <scheme val="minor"/>
    </font>
    <font>
      <b/>
      <i/>
      <sz val="12"/>
      <color theme="5" tint="-0.249977111117893"/>
      <name val="Tahoma"/>
      <family val="2"/>
    </font>
    <font>
      <sz val="11"/>
      <color theme="5" tint="-0.249977111117893"/>
      <name val="Tahoma"/>
      <family val="2"/>
    </font>
    <font>
      <b/>
      <i/>
      <sz val="12"/>
      <color theme="5" tint="-0.249977111117893"/>
      <name val="Calibri"/>
      <family val="2"/>
      <charset val="238"/>
      <scheme val="minor"/>
    </font>
    <font>
      <sz val="10"/>
      <color theme="5" tint="-0.249977111117893"/>
      <name val="Tahoma"/>
      <family val="2"/>
    </font>
    <font>
      <sz val="6"/>
      <color theme="5" tint="-0.249977111117893"/>
      <name val="Tahoma"/>
      <family val="2"/>
    </font>
    <font>
      <u/>
      <sz val="10"/>
      <name val="Tahoma"/>
      <family val="2"/>
      <charset val="238"/>
    </font>
    <font>
      <b/>
      <sz val="10"/>
      <color theme="5" tint="-0.249977111117893"/>
      <name val="Tahoma"/>
      <family val="2"/>
    </font>
    <font>
      <sz val="11"/>
      <color theme="5" tint="-0.249977111117893"/>
      <name val="Calibri"/>
      <family val="2"/>
      <charset val="238"/>
      <scheme val="minor"/>
    </font>
    <font>
      <sz val="11"/>
      <color theme="9" tint="-0.499984740745262"/>
      <name val="Calibri"/>
      <family val="2"/>
      <charset val="238"/>
      <scheme val="minor"/>
    </font>
    <font>
      <b/>
      <i/>
      <sz val="10"/>
      <color rgb="FF0000FF"/>
      <name val="Tahoma"/>
      <family val="2"/>
    </font>
    <font>
      <sz val="10"/>
      <color theme="5" tint="-0.249977111117893"/>
      <name val="Tahoma"/>
      <family val="2"/>
      <charset val="238"/>
    </font>
    <font>
      <b/>
      <i/>
      <sz val="10"/>
      <name val="Calibri"/>
      <family val="2"/>
      <charset val="238"/>
      <scheme val="minor"/>
    </font>
    <font>
      <sz val="10"/>
      <color indexed="56"/>
      <name val="Calibri"/>
      <family val="2"/>
      <charset val="238"/>
      <scheme val="minor"/>
    </font>
    <font>
      <sz val="10"/>
      <color theme="5"/>
      <name val="Tahoma"/>
      <family val="2"/>
      <charset val="238"/>
    </font>
    <font>
      <sz val="10"/>
      <color theme="5"/>
      <name val="Calibri"/>
      <family val="2"/>
      <charset val="238"/>
      <scheme val="minor"/>
    </font>
    <font>
      <i/>
      <sz val="10"/>
      <name val="Tahoma"/>
      <family val="2"/>
      <charset val="238"/>
    </font>
    <font>
      <u/>
      <sz val="11"/>
      <name val="Calibri"/>
      <family val="2"/>
      <charset val="238"/>
      <scheme val="minor"/>
    </font>
    <font>
      <sz val="10"/>
      <color indexed="56"/>
      <name val="Tahoma"/>
      <family val="2"/>
    </font>
    <font>
      <sz val="12"/>
      <color theme="1"/>
      <name val="Calibri"/>
      <family val="2"/>
      <scheme val="minor"/>
    </font>
    <font>
      <b/>
      <i/>
      <sz val="10"/>
      <color theme="9" tint="-0.499984740745262"/>
      <name val="Tahoma"/>
      <family val="2"/>
    </font>
    <font>
      <sz val="11"/>
      <color theme="9" tint="-0.499984740745262"/>
      <name val="Tahoma"/>
      <family val="2"/>
    </font>
    <font>
      <i/>
      <sz val="10"/>
      <color theme="9" tint="-0.499984740745262"/>
      <name val="Tahoma"/>
      <family val="2"/>
      <charset val="238"/>
    </font>
    <font>
      <u/>
      <sz val="10"/>
      <color theme="5"/>
      <name val="Tahoma"/>
      <family val="2"/>
      <charset val="238"/>
    </font>
    <font>
      <b/>
      <vertAlign val="superscript"/>
      <sz val="11"/>
      <name val="Calibri"/>
      <family val="2"/>
      <charset val="238"/>
      <scheme val="minor"/>
    </font>
    <font>
      <sz val="6"/>
      <name val="Tahoma"/>
      <family val="2"/>
      <charset val="238"/>
    </font>
    <font>
      <sz val="10"/>
      <name val="Arial"/>
      <family val="2"/>
      <charset val="238"/>
    </font>
    <font>
      <sz val="11"/>
      <color indexed="8"/>
      <name val="Calibri"/>
      <family val="2"/>
      <charset val="238"/>
    </font>
    <font>
      <sz val="10"/>
      <color theme="1"/>
      <name val="Arial"/>
      <family val="2"/>
      <charset val="238"/>
    </font>
    <font>
      <u/>
      <sz val="11"/>
      <name val="Calibri"/>
      <family val="2"/>
      <scheme val="minor"/>
    </font>
    <font>
      <sz val="11"/>
      <name val="Calibri"/>
      <family val="2"/>
      <scheme val="minor"/>
    </font>
    <font>
      <sz val="11"/>
      <color theme="9" tint="-0.499984740745262"/>
      <name val="Calibri"/>
      <family val="2"/>
      <scheme val="minor"/>
    </font>
    <font>
      <sz val="8"/>
      <name val="Calibri"/>
      <family val="2"/>
      <charset val="238"/>
      <scheme val="minor"/>
    </font>
    <font>
      <b/>
      <i/>
      <sz val="11"/>
      <color indexed="53"/>
      <name val="Arial"/>
      <family val="2"/>
      <charset val="238"/>
    </font>
    <font>
      <i/>
      <sz val="11"/>
      <name val="Arial"/>
      <family val="2"/>
      <charset val="238"/>
    </font>
    <font>
      <b/>
      <i/>
      <sz val="12"/>
      <name val="Arial"/>
      <family val="2"/>
      <charset val="238"/>
    </font>
    <font>
      <b/>
      <i/>
      <sz val="14"/>
      <color indexed="53"/>
      <name val="Arial"/>
      <family val="2"/>
      <charset val="238"/>
    </font>
    <font>
      <i/>
      <sz val="14"/>
      <name val="Arial"/>
      <family val="2"/>
      <charset val="238"/>
    </font>
    <font>
      <i/>
      <sz val="12"/>
      <name val="Arial"/>
      <family val="2"/>
      <charset val="238"/>
    </font>
    <font>
      <b/>
      <i/>
      <sz val="12"/>
      <color indexed="53"/>
      <name val="Arial"/>
      <family val="2"/>
      <charset val="238"/>
    </font>
    <font>
      <b/>
      <i/>
      <sz val="10"/>
      <name val="Arial"/>
      <family val="2"/>
      <charset val="238"/>
    </font>
    <font>
      <i/>
      <sz val="9"/>
      <name val="Arial"/>
      <family val="2"/>
      <charset val="238"/>
    </font>
    <font>
      <i/>
      <sz val="10"/>
      <name val="Arial"/>
      <family val="2"/>
      <charset val="238"/>
    </font>
    <font>
      <b/>
      <i/>
      <sz val="11"/>
      <name val="Arial"/>
      <family val="2"/>
      <charset val="238"/>
    </font>
    <font>
      <i/>
      <vertAlign val="superscript"/>
      <sz val="11"/>
      <name val="Arial"/>
      <family val="2"/>
      <charset val="238"/>
    </font>
    <font>
      <sz val="12"/>
      <name val="Arial"/>
      <family val="2"/>
      <charset val="238"/>
    </font>
    <font>
      <sz val="11"/>
      <name val="Arial"/>
      <family val="2"/>
      <charset val="238"/>
    </font>
    <font>
      <i/>
      <sz val="11"/>
      <color theme="1"/>
      <name val="Arial"/>
      <family val="2"/>
      <charset val="238"/>
    </font>
    <font>
      <i/>
      <sz val="11"/>
      <color indexed="8"/>
      <name val="Arial"/>
      <family val="2"/>
      <charset val="238"/>
    </font>
    <font>
      <i/>
      <sz val="11"/>
      <color indexed="10"/>
      <name val="Arial"/>
      <family val="2"/>
      <charset val="238"/>
    </font>
    <font>
      <b/>
      <sz val="11"/>
      <name val="Arial"/>
      <family val="2"/>
      <charset val="238"/>
    </font>
    <font>
      <sz val="10"/>
      <name val="Arial"/>
      <family val="2"/>
    </font>
    <font>
      <sz val="11"/>
      <color indexed="8"/>
      <name val="Georgia"/>
      <family val="2"/>
      <charset val="238"/>
    </font>
  </fonts>
  <fills count="18">
    <fill>
      <patternFill patternType="none"/>
    </fill>
    <fill>
      <patternFill patternType="gray125"/>
    </fill>
    <fill>
      <patternFill patternType="solid">
        <fgColor theme="0"/>
        <bgColor indexed="64"/>
      </patternFill>
    </fill>
    <fill>
      <patternFill patternType="solid">
        <fgColor indexed="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6"/>
      </patternFill>
    </fill>
    <fill>
      <patternFill patternType="solid">
        <fgColor theme="0" tint="-0.14999847407452621"/>
        <bgColor indexed="64"/>
      </patternFill>
    </fill>
    <fill>
      <patternFill patternType="solid">
        <fgColor indexed="22"/>
        <bgColor indexed="64"/>
      </patternFill>
    </fill>
    <fill>
      <patternFill patternType="solid">
        <fgColor rgb="FFFFFF00"/>
        <bgColor indexed="64"/>
      </patternFill>
    </fill>
  </fills>
  <borders count="26">
    <border>
      <left/>
      <right/>
      <top/>
      <bottom/>
      <diagonal/>
    </border>
    <border>
      <left/>
      <right/>
      <top/>
      <bottom style="hair">
        <color indexed="64"/>
      </bottom>
      <diagonal/>
    </border>
    <border>
      <left/>
      <right/>
      <top style="hair">
        <color indexed="64"/>
      </top>
      <bottom/>
      <diagonal/>
    </border>
    <border>
      <left/>
      <right/>
      <top style="hair">
        <color indexed="64"/>
      </top>
      <bottom style="hair">
        <color indexed="64"/>
      </bottom>
      <diagonal/>
    </border>
    <border>
      <left/>
      <right/>
      <top/>
      <bottom style="thin">
        <color indexed="64"/>
      </bottom>
      <diagonal/>
    </border>
    <border>
      <left/>
      <right/>
      <top style="thin">
        <color indexed="64"/>
      </top>
      <bottom style="thin">
        <color indexed="64"/>
      </bottom>
      <diagonal/>
    </border>
    <border>
      <left/>
      <right/>
      <top style="double">
        <color indexed="64"/>
      </top>
      <bottom style="double">
        <color indexed="64"/>
      </bottom>
      <diagonal/>
    </border>
    <border>
      <left/>
      <right style="medium">
        <color indexed="23"/>
      </right>
      <top style="double">
        <color indexed="64"/>
      </top>
      <bottom style="double">
        <color indexed="64"/>
      </bottom>
      <diagonal/>
    </border>
    <border>
      <left style="medium">
        <color indexed="22"/>
      </left>
      <right/>
      <top style="double">
        <color indexed="64"/>
      </top>
      <bottom style="double">
        <color indexed="64"/>
      </bottom>
      <diagonal/>
    </border>
    <border>
      <left/>
      <right/>
      <top style="thin">
        <color indexed="64"/>
      </top>
      <bottom/>
      <diagonal/>
    </border>
    <border>
      <left/>
      <right/>
      <top style="dotted">
        <color indexed="22"/>
      </top>
      <bottom style="dotted">
        <color indexed="22"/>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44">
    <xf numFmtId="0" fontId="0" fillId="0" borderId="0"/>
    <xf numFmtId="0" fontId="1" fillId="0" borderId="0"/>
    <xf numFmtId="49" fontId="13" fillId="0" borderId="0" applyBorder="0" applyAlignment="0"/>
    <xf numFmtId="0" fontId="29" fillId="0" borderId="0"/>
    <xf numFmtId="0" fontId="33" fillId="0" borderId="0"/>
    <xf numFmtId="0" fontId="34" fillId="0" borderId="0"/>
    <xf numFmtId="0" fontId="67" fillId="0" borderId="0"/>
    <xf numFmtId="0" fontId="74" fillId="0" borderId="0"/>
    <xf numFmtId="0" fontId="33" fillId="0" borderId="0"/>
    <xf numFmtId="0" fontId="75" fillId="4" borderId="0" applyNumberFormat="0" applyBorder="0" applyAlignment="0" applyProtection="0"/>
    <xf numFmtId="0" fontId="75" fillId="5" borderId="0" applyNumberFormat="0" applyBorder="0" applyAlignment="0" applyProtection="0"/>
    <xf numFmtId="0" fontId="75" fillId="6" borderId="0" applyNumberFormat="0" applyBorder="0" applyAlignment="0" applyProtection="0"/>
    <xf numFmtId="0" fontId="75" fillId="7" borderId="0" applyNumberFormat="0" applyBorder="0" applyAlignment="0" applyProtection="0"/>
    <xf numFmtId="0" fontId="75" fillId="8" borderId="0" applyNumberFormat="0" applyBorder="0" applyAlignment="0" applyProtection="0"/>
    <xf numFmtId="0" fontId="75" fillId="9" borderId="0" applyNumberFormat="0" applyBorder="0" applyAlignment="0" applyProtection="0"/>
    <xf numFmtId="0" fontId="75" fillId="10" borderId="0" applyNumberFormat="0" applyBorder="0" applyAlignment="0" applyProtection="0"/>
    <xf numFmtId="0" fontId="75" fillId="11" borderId="0" applyNumberFormat="0" applyBorder="0" applyAlignment="0" applyProtection="0"/>
    <xf numFmtId="0" fontId="75" fillId="12" borderId="0" applyNumberFormat="0" applyBorder="0" applyAlignment="0" applyProtection="0"/>
    <xf numFmtId="0" fontId="75" fillId="7" borderId="0" applyNumberFormat="0" applyBorder="0" applyAlignment="0" applyProtection="0"/>
    <xf numFmtId="0" fontId="75" fillId="10" borderId="0" applyNumberFormat="0" applyBorder="0" applyAlignment="0" applyProtection="0"/>
    <xf numFmtId="0" fontId="75" fillId="13" borderId="0" applyNumberFormat="0" applyBorder="0" applyAlignment="0" applyProtection="0"/>
    <xf numFmtId="164" fontId="33" fillId="0" borderId="0" applyFont="0" applyFill="0" applyBorder="0" applyAlignment="0" applyProtection="0"/>
    <xf numFmtId="164" fontId="33" fillId="0" borderId="0" applyFont="0" applyFill="0" applyBorder="0" applyAlignment="0" applyProtection="0"/>
    <xf numFmtId="164" fontId="33" fillId="0" borderId="0" applyFont="0" applyFill="0" applyBorder="0" applyAlignment="0" applyProtection="0"/>
    <xf numFmtId="164" fontId="33" fillId="0" borderId="0" applyFont="0" applyFill="0" applyBorder="0" applyAlignment="0" applyProtection="0"/>
    <xf numFmtId="164" fontId="33" fillId="0" borderId="0" applyFont="0" applyFill="0" applyBorder="0" applyAlignment="0" applyProtection="0"/>
    <xf numFmtId="16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0" fontId="76" fillId="0" borderId="0"/>
    <xf numFmtId="0" fontId="33" fillId="0" borderId="0"/>
    <xf numFmtId="0" fontId="33" fillId="0" borderId="0"/>
    <xf numFmtId="0" fontId="33" fillId="0" borderId="0"/>
    <xf numFmtId="0" fontId="33" fillId="14" borderId="11" applyNumberFormat="0" applyFont="0" applyAlignment="0" applyProtection="0"/>
    <xf numFmtId="0" fontId="33" fillId="14" borderId="11" applyNumberFormat="0" applyFont="0" applyAlignment="0" applyProtection="0"/>
    <xf numFmtId="0" fontId="33" fillId="14" borderId="11" applyNumberFormat="0" applyFont="0" applyAlignment="0" applyProtection="0"/>
    <xf numFmtId="0" fontId="34" fillId="0" borderId="0"/>
    <xf numFmtId="0" fontId="34" fillId="0" borderId="0"/>
    <xf numFmtId="0" fontId="99" fillId="0" borderId="0"/>
    <xf numFmtId="0" fontId="100" fillId="0" borderId="0"/>
    <xf numFmtId="0" fontId="1" fillId="0" borderId="0"/>
    <xf numFmtId="0" fontId="29" fillId="0" borderId="0"/>
  </cellStyleXfs>
  <cellXfs count="379">
    <xf numFmtId="0" fontId="0" fillId="0" borderId="0" xfId="0"/>
    <xf numFmtId="0" fontId="2" fillId="0" borderId="0" xfId="0" applyFont="1" applyAlignment="1" applyProtection="1">
      <alignment wrapText="1"/>
      <protection locked="0"/>
    </xf>
    <xf numFmtId="4" fontId="2" fillId="0" borderId="0" xfId="0" applyNumberFormat="1" applyFont="1" applyAlignment="1" applyProtection="1">
      <alignment horizontal="right" vertical="center" wrapText="1"/>
      <protection hidden="1"/>
    </xf>
    <xf numFmtId="0" fontId="2" fillId="0" borderId="0" xfId="0" quotePrefix="1" applyFont="1" applyAlignment="1" applyProtection="1">
      <alignment horizontal="right" vertical="center" wrapText="1"/>
      <protection hidden="1"/>
    </xf>
    <xf numFmtId="0" fontId="3" fillId="0" borderId="0" xfId="0" applyFont="1" applyAlignment="1" applyProtection="1">
      <alignment horizontal="justify" vertical="top" wrapText="1"/>
      <protection hidden="1"/>
    </xf>
    <xf numFmtId="49" fontId="2" fillId="0" borderId="0" xfId="0" applyNumberFormat="1" applyFont="1" applyAlignment="1" applyProtection="1">
      <alignment horizontal="justify" vertical="center" wrapText="1"/>
      <protection hidden="1"/>
    </xf>
    <xf numFmtId="0" fontId="2" fillId="0" borderId="0" xfId="0" applyFont="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0" fontId="0" fillId="0" borderId="0" xfId="0" applyProtection="1">
      <protection hidden="1"/>
    </xf>
    <xf numFmtId="0" fontId="4" fillId="0" borderId="1" xfId="0" applyFont="1" applyBorder="1" applyAlignment="1" applyProtection="1">
      <alignment horizontal="center" vertical="center" wrapText="1"/>
      <protection hidden="1"/>
    </xf>
    <xf numFmtId="0" fontId="7" fillId="0" borderId="1" xfId="0" applyFont="1" applyBorder="1" applyAlignment="1" applyProtection="1">
      <alignment horizontal="center" vertical="top"/>
      <protection hidden="1"/>
    </xf>
    <xf numFmtId="0" fontId="4" fillId="0" borderId="2" xfId="0" applyFont="1" applyBorder="1" applyAlignment="1" applyProtection="1">
      <alignment horizontal="center" vertical="center" wrapText="1"/>
      <protection hidden="1"/>
    </xf>
    <xf numFmtId="0" fontId="4" fillId="0" borderId="0" xfId="0" applyFont="1" applyAlignment="1" applyProtection="1">
      <alignment horizontal="right" vertical="center" wrapText="1"/>
      <protection hidden="1"/>
    </xf>
    <xf numFmtId="0" fontId="10" fillId="0" borderId="1" xfId="0" applyFont="1" applyBorder="1" applyAlignment="1" applyProtection="1">
      <alignment horizontal="left" vertical="center"/>
      <protection hidden="1"/>
    </xf>
    <xf numFmtId="0" fontId="10" fillId="0" borderId="1" xfId="0" applyFont="1" applyBorder="1" applyAlignment="1" applyProtection="1">
      <alignment horizontal="center" vertical="center" wrapText="1"/>
      <protection hidden="1"/>
    </xf>
    <xf numFmtId="0" fontId="10" fillId="0" borderId="1" xfId="0" applyFont="1" applyBorder="1" applyAlignment="1" applyProtection="1">
      <alignment horizontal="right" vertical="center" wrapText="1"/>
      <protection hidden="1"/>
    </xf>
    <xf numFmtId="0" fontId="7" fillId="0" borderId="3" xfId="0" applyFont="1" applyBorder="1" applyAlignment="1" applyProtection="1">
      <alignment horizontal="center" vertical="top" wrapText="1"/>
      <protection hidden="1"/>
    </xf>
    <xf numFmtId="0" fontId="2" fillId="3" borderId="3" xfId="0" quotePrefix="1" applyFont="1" applyFill="1" applyBorder="1" applyAlignment="1" applyProtection="1">
      <alignment horizontal="left" vertical="center"/>
      <protection hidden="1"/>
    </xf>
    <xf numFmtId="0" fontId="2" fillId="3" borderId="3" xfId="0" quotePrefix="1" applyFont="1" applyFill="1" applyBorder="1" applyAlignment="1" applyProtection="1">
      <alignment horizontal="left" vertical="center" wrapText="1"/>
      <protection hidden="1"/>
    </xf>
    <xf numFmtId="0" fontId="2" fillId="3" borderId="3" xfId="0" quotePrefix="1" applyFont="1" applyFill="1" applyBorder="1" applyAlignment="1" applyProtection="1">
      <alignment horizontal="right" vertical="center" wrapText="1"/>
      <protection hidden="1"/>
    </xf>
    <xf numFmtId="0" fontId="3" fillId="3" borderId="3" xfId="0" applyFont="1" applyFill="1" applyBorder="1" applyAlignment="1" applyProtection="1">
      <alignment horizontal="justify" vertical="top" wrapText="1"/>
      <protection hidden="1"/>
    </xf>
    <xf numFmtId="49" fontId="2" fillId="3" borderId="3" xfId="0" applyNumberFormat="1" applyFont="1" applyFill="1" applyBorder="1" applyAlignment="1" applyProtection="1">
      <alignment horizontal="justify" vertical="center" wrapText="1"/>
      <protection hidden="1"/>
    </xf>
    <xf numFmtId="0" fontId="2" fillId="3" borderId="3" xfId="0" applyFont="1" applyFill="1" applyBorder="1" applyAlignment="1" applyProtection="1">
      <alignment horizontal="center" vertical="center" wrapText="1"/>
      <protection hidden="1"/>
    </xf>
    <xf numFmtId="49" fontId="11" fillId="0" borderId="0" xfId="0" applyNumberFormat="1" applyFont="1" applyAlignment="1" applyProtection="1">
      <alignment horizontal="justify" vertical="center" wrapText="1"/>
      <protection hidden="1"/>
    </xf>
    <xf numFmtId="0" fontId="12" fillId="0" borderId="0" xfId="0" applyFont="1" applyProtection="1">
      <protection hidden="1"/>
    </xf>
    <xf numFmtId="0" fontId="12" fillId="0" borderId="0" xfId="0" applyFont="1" applyAlignment="1" applyProtection="1">
      <alignment horizontal="right"/>
      <protection hidden="1"/>
    </xf>
    <xf numFmtId="0" fontId="12" fillId="0" borderId="0" xfId="0" applyFont="1" applyAlignment="1" applyProtection="1">
      <alignment horizontal="justify" vertical="top" wrapText="1"/>
      <protection hidden="1"/>
    </xf>
    <xf numFmtId="165" fontId="12" fillId="0" borderId="0" xfId="2" applyNumberFormat="1" applyFont="1" applyAlignment="1" applyProtection="1">
      <alignment horizontal="left" vertical="top"/>
      <protection hidden="1"/>
    </xf>
    <xf numFmtId="0" fontId="14" fillId="0" borderId="0" xfId="0" applyFont="1" applyAlignment="1" applyProtection="1">
      <alignment horizontal="left" vertical="top" wrapText="1"/>
      <protection hidden="1"/>
    </xf>
    <xf numFmtId="0" fontId="14" fillId="0" borderId="0" xfId="0" applyFont="1" applyAlignment="1" applyProtection="1">
      <alignment horizontal="right" vertical="top" wrapText="1"/>
      <protection hidden="1"/>
    </xf>
    <xf numFmtId="49" fontId="15" fillId="0" borderId="0" xfId="0" applyNumberFormat="1" applyFont="1" applyAlignment="1" applyProtection="1">
      <alignment horizontal="left" vertical="center"/>
      <protection hidden="1"/>
    </xf>
    <xf numFmtId="49" fontId="14" fillId="0" borderId="0" xfId="0" applyNumberFormat="1" applyFont="1" applyAlignment="1" applyProtection="1">
      <alignment horizontal="justify" vertical="center" wrapText="1"/>
      <protection hidden="1"/>
    </xf>
    <xf numFmtId="0" fontId="2" fillId="0" borderId="0" xfId="0" applyFont="1" applyAlignment="1" applyProtection="1">
      <alignment horizontal="right" vertical="center" wrapText="1"/>
      <protection hidden="1"/>
    </xf>
    <xf numFmtId="0" fontId="16" fillId="0" borderId="0" xfId="0" applyFont="1" applyAlignment="1" applyProtection="1">
      <alignment horizontal="left" vertical="top" wrapText="1"/>
      <protection hidden="1"/>
    </xf>
    <xf numFmtId="0" fontId="0" fillId="0" borderId="0" xfId="0" applyAlignment="1" applyProtection="1">
      <alignment horizontal="right"/>
      <protection hidden="1"/>
    </xf>
    <xf numFmtId="0" fontId="12" fillId="0" borderId="0" xfId="0" applyFont="1" applyAlignment="1" applyProtection="1">
      <alignment horizontal="right" vertical="top" wrapText="1"/>
      <protection hidden="1"/>
    </xf>
    <xf numFmtId="0" fontId="2" fillId="0" borderId="0" xfId="0" quotePrefix="1" applyFont="1" applyAlignment="1" applyProtection="1">
      <alignment horizontal="center" vertical="top" wrapText="1"/>
      <protection hidden="1"/>
    </xf>
    <xf numFmtId="0" fontId="2" fillId="0" borderId="0" xfId="0" quotePrefix="1" applyFont="1" applyAlignment="1" applyProtection="1">
      <alignment horizontal="right" vertical="top" wrapText="1"/>
      <protection hidden="1"/>
    </xf>
    <xf numFmtId="0" fontId="19" fillId="0" borderId="0" xfId="0" applyFont="1" applyAlignment="1" applyProtection="1">
      <alignment horizontal="right" vertical="center" wrapText="1"/>
      <protection hidden="1"/>
    </xf>
    <xf numFmtId="3" fontId="4" fillId="0" borderId="0" xfId="0" applyNumberFormat="1" applyFont="1" applyAlignment="1" applyProtection="1">
      <alignment horizontal="center" vertical="center" wrapText="1"/>
      <protection hidden="1"/>
    </xf>
    <xf numFmtId="166" fontId="2" fillId="0" borderId="0" xfId="0" applyNumberFormat="1" applyFont="1" applyAlignment="1" applyProtection="1">
      <alignment horizontal="right" vertical="center" wrapText="1"/>
      <protection hidden="1"/>
    </xf>
    <xf numFmtId="0" fontId="16" fillId="0" borderId="0" xfId="0" applyFont="1" applyAlignment="1" applyProtection="1">
      <alignment horizontal="right" vertical="top" wrapText="1"/>
      <protection hidden="1"/>
    </xf>
    <xf numFmtId="3" fontId="20" fillId="0" borderId="0" xfId="0" applyNumberFormat="1" applyFont="1" applyAlignment="1" applyProtection="1">
      <alignment horizontal="center" vertical="center" wrapText="1"/>
      <protection hidden="1"/>
    </xf>
    <xf numFmtId="0" fontId="21" fillId="0" borderId="0" xfId="0" applyFont="1" applyAlignment="1" applyProtection="1">
      <alignment horizontal="left" vertical="top" wrapText="1"/>
      <protection hidden="1"/>
    </xf>
    <xf numFmtId="165" fontId="21" fillId="0" borderId="0" xfId="2" applyNumberFormat="1" applyFont="1" applyAlignment="1" applyProtection="1">
      <alignment horizontal="left" vertical="top"/>
      <protection hidden="1"/>
    </xf>
    <xf numFmtId="165" fontId="21" fillId="0" borderId="0" xfId="2" applyNumberFormat="1" applyFont="1" applyAlignment="1" applyProtection="1">
      <alignment horizontal="right" vertical="top"/>
      <protection hidden="1"/>
    </xf>
    <xf numFmtId="0" fontId="3" fillId="0" borderId="0" xfId="0" quotePrefix="1" applyFont="1" applyAlignment="1" applyProtection="1">
      <alignment horizontal="justify" vertical="top" wrapText="1"/>
      <protection hidden="1"/>
    </xf>
    <xf numFmtId="3" fontId="22" fillId="0" borderId="0" xfId="0" applyNumberFormat="1" applyFont="1" applyAlignment="1" applyProtection="1">
      <alignment horizontal="center" vertical="center" wrapText="1"/>
      <protection hidden="1"/>
    </xf>
    <xf numFmtId="0" fontId="19" fillId="0" borderId="0" xfId="0" applyFont="1" applyAlignment="1" applyProtection="1">
      <alignment horizontal="left" vertical="top" wrapText="1"/>
      <protection hidden="1"/>
    </xf>
    <xf numFmtId="0" fontId="19" fillId="0" borderId="0" xfId="0" applyFont="1" applyAlignment="1" applyProtection="1">
      <alignment horizontal="right" vertical="top" wrapText="1"/>
      <protection hidden="1"/>
    </xf>
    <xf numFmtId="49" fontId="18" fillId="0" borderId="0" xfId="0" applyNumberFormat="1" applyFont="1" applyAlignment="1" applyProtection="1">
      <alignment horizontal="justify" vertical="center" wrapText="1"/>
      <protection hidden="1"/>
    </xf>
    <xf numFmtId="3" fontId="23" fillId="0" borderId="0" xfId="0" applyNumberFormat="1" applyFont="1" applyAlignment="1" applyProtection="1">
      <alignment horizontal="center" vertical="center" wrapText="1"/>
      <protection hidden="1"/>
    </xf>
    <xf numFmtId="0" fontId="2" fillId="0" borderId="4" xfId="0" applyFont="1" applyBorder="1" applyAlignment="1" applyProtection="1">
      <alignment horizontal="center" vertical="center" wrapText="1"/>
      <protection hidden="1"/>
    </xf>
    <xf numFmtId="3" fontId="22" fillId="0" borderId="4" xfId="0" applyNumberFormat="1" applyFont="1" applyBorder="1" applyAlignment="1" applyProtection="1">
      <alignment horizontal="center" vertical="center" wrapText="1"/>
      <protection hidden="1"/>
    </xf>
    <xf numFmtId="4" fontId="2" fillId="0" borderId="4" xfId="0" applyNumberFormat="1" applyFont="1" applyBorder="1" applyAlignment="1" applyProtection="1">
      <alignment horizontal="right" vertical="center" wrapText="1"/>
      <protection hidden="1"/>
    </xf>
    <xf numFmtId="0" fontId="3" fillId="0" borderId="0" xfId="0" applyFont="1" applyAlignment="1" applyProtection="1">
      <alignment horizontal="right" vertical="top"/>
      <protection hidden="1"/>
    </xf>
    <xf numFmtId="166" fontId="2" fillId="0" borderId="0" xfId="0" applyNumberFormat="1" applyFont="1" applyAlignment="1" applyProtection="1">
      <alignment horizontal="left" vertical="center" wrapText="1"/>
      <protection hidden="1"/>
    </xf>
    <xf numFmtId="0" fontId="2" fillId="0" borderId="0" xfId="0" applyFont="1" applyAlignment="1" applyProtection="1">
      <alignment vertical="center" wrapText="1"/>
      <protection hidden="1"/>
    </xf>
    <xf numFmtId="165" fontId="21" fillId="0" borderId="0" xfId="0" applyNumberFormat="1" applyFont="1" applyAlignment="1" applyProtection="1">
      <alignment horizontal="left" vertical="top" wrapText="1"/>
      <protection hidden="1"/>
    </xf>
    <xf numFmtId="3" fontId="0" fillId="0" borderId="0" xfId="0" applyNumberFormat="1" applyAlignment="1" applyProtection="1">
      <alignment horizontal="center"/>
      <protection hidden="1"/>
    </xf>
    <xf numFmtId="0" fontId="2" fillId="0" borderId="0" xfId="0" applyFont="1" applyAlignment="1" applyProtection="1">
      <alignment wrapText="1"/>
      <protection hidden="1"/>
    </xf>
    <xf numFmtId="3" fontId="24" fillId="0" borderId="0" xfId="0" applyNumberFormat="1" applyFont="1" applyAlignment="1" applyProtection="1">
      <alignment horizontal="center" vertical="center"/>
      <protection hidden="1"/>
    </xf>
    <xf numFmtId="0" fontId="2" fillId="0" borderId="5" xfId="0" applyFont="1" applyBorder="1" applyAlignment="1" applyProtection="1">
      <alignment horizontal="center" vertical="center" wrapText="1"/>
      <protection hidden="1"/>
    </xf>
    <xf numFmtId="3" fontId="22" fillId="0" borderId="5" xfId="0" applyNumberFormat="1" applyFont="1" applyBorder="1" applyAlignment="1" applyProtection="1">
      <alignment horizontal="center" vertical="center" wrapText="1"/>
      <protection hidden="1"/>
    </xf>
    <xf numFmtId="1" fontId="10" fillId="0" borderId="6" xfId="0" applyNumberFormat="1" applyFont="1" applyBorder="1" applyAlignment="1" applyProtection="1">
      <alignment horizontal="left" vertical="center" wrapText="1"/>
      <protection hidden="1"/>
    </xf>
    <xf numFmtId="165" fontId="10" fillId="0" borderId="6" xfId="2" applyNumberFormat="1" applyFont="1" applyBorder="1" applyAlignment="1" applyProtection="1">
      <alignment horizontal="left" vertical="center"/>
      <protection hidden="1"/>
    </xf>
    <xf numFmtId="2" fontId="4" fillId="0" borderId="6" xfId="0" applyNumberFormat="1" applyFont="1" applyBorder="1" applyAlignment="1" applyProtection="1">
      <alignment horizontal="left" vertical="center" wrapText="1"/>
      <protection hidden="1"/>
    </xf>
    <xf numFmtId="2" fontId="25" fillId="0" borderId="6" xfId="0" applyNumberFormat="1" applyFont="1" applyBorder="1" applyAlignment="1" applyProtection="1">
      <alignment horizontal="left" vertical="center" wrapText="1"/>
      <protection hidden="1"/>
    </xf>
    <xf numFmtId="0" fontId="2" fillId="0" borderId="6" xfId="0" applyFont="1" applyBorder="1" applyAlignment="1" applyProtection="1">
      <alignment horizontal="center" vertical="center" wrapText="1"/>
      <protection hidden="1"/>
    </xf>
    <xf numFmtId="3" fontId="4" fillId="0" borderId="6" xfId="0" applyNumberFormat="1" applyFont="1" applyBorder="1" applyAlignment="1" applyProtection="1">
      <alignment horizontal="center" vertical="center" wrapText="1"/>
      <protection hidden="1"/>
    </xf>
    <xf numFmtId="0" fontId="2" fillId="0" borderId="6" xfId="0" applyFont="1" applyBorder="1" applyAlignment="1" applyProtection="1">
      <alignment horizontal="right" vertical="center" wrapText="1"/>
      <protection hidden="1"/>
    </xf>
    <xf numFmtId="4" fontId="4" fillId="0" borderId="7" xfId="0" applyNumberFormat="1" applyFont="1" applyBorder="1" applyAlignment="1" applyProtection="1">
      <alignment horizontal="right" vertical="center" wrapText="1"/>
      <protection hidden="1"/>
    </xf>
    <xf numFmtId="2" fontId="4" fillId="0" borderId="0" xfId="0" applyNumberFormat="1" applyFont="1" applyAlignment="1" applyProtection="1">
      <alignment horizontal="left" vertical="center" wrapText="1"/>
      <protection hidden="1"/>
    </xf>
    <xf numFmtId="2" fontId="4" fillId="0" borderId="0" xfId="0" applyNumberFormat="1" applyFont="1" applyAlignment="1" applyProtection="1">
      <alignment horizontal="right" vertical="center" wrapText="1"/>
      <protection hidden="1"/>
    </xf>
    <xf numFmtId="2" fontId="25" fillId="0" borderId="0" xfId="0" applyNumberFormat="1" applyFont="1" applyAlignment="1" applyProtection="1">
      <alignment horizontal="left" vertical="center" wrapText="1"/>
      <protection hidden="1"/>
    </xf>
    <xf numFmtId="4" fontId="4" fillId="0" borderId="0" xfId="0" applyNumberFormat="1" applyFont="1" applyAlignment="1" applyProtection="1">
      <alignment horizontal="right" vertical="center" wrapText="1"/>
      <protection hidden="1"/>
    </xf>
    <xf numFmtId="165" fontId="26" fillId="0" borderId="0" xfId="2" applyNumberFormat="1" applyFont="1" applyAlignment="1" applyProtection="1">
      <alignment horizontal="left" vertical="top"/>
      <protection hidden="1"/>
    </xf>
    <xf numFmtId="165" fontId="26" fillId="0" borderId="0" xfId="2" applyNumberFormat="1" applyFont="1" applyAlignment="1" applyProtection="1">
      <alignment horizontal="right" vertical="top"/>
      <protection hidden="1"/>
    </xf>
    <xf numFmtId="0" fontId="25" fillId="0" borderId="0" xfId="0" applyFont="1" applyAlignment="1" applyProtection="1">
      <alignment horizontal="justify" vertical="top" wrapText="1"/>
      <protection hidden="1"/>
    </xf>
    <xf numFmtId="49" fontId="4" fillId="0" borderId="0" xfId="0" applyNumberFormat="1" applyFont="1" applyAlignment="1" applyProtection="1">
      <alignment horizontal="justify" vertical="center" wrapText="1"/>
      <protection hidden="1"/>
    </xf>
    <xf numFmtId="3" fontId="28" fillId="0" borderId="0" xfId="0" applyNumberFormat="1" applyFont="1" applyAlignment="1" applyProtection="1">
      <alignment horizontal="center" vertical="center" wrapText="1"/>
      <protection hidden="1"/>
    </xf>
    <xf numFmtId="3" fontId="21" fillId="0" borderId="0" xfId="0" applyNumberFormat="1" applyFont="1" applyAlignment="1" applyProtection="1">
      <alignment horizontal="center" vertical="center"/>
      <protection hidden="1"/>
    </xf>
    <xf numFmtId="167" fontId="22" fillId="0" borderId="4" xfId="0" applyNumberFormat="1" applyFont="1" applyBorder="1" applyAlignment="1" applyProtection="1">
      <alignment horizontal="center" vertical="center" wrapText="1"/>
      <protection hidden="1"/>
    </xf>
    <xf numFmtId="4" fontId="20" fillId="0" borderId="0" xfId="0" applyNumberFormat="1" applyFont="1" applyAlignment="1" applyProtection="1">
      <alignment horizontal="right" vertical="center" wrapText="1"/>
      <protection hidden="1"/>
    </xf>
    <xf numFmtId="0" fontId="0" fillId="0" borderId="0" xfId="0" applyAlignment="1" applyProtection="1">
      <alignment horizontal="center"/>
      <protection hidden="1"/>
    </xf>
    <xf numFmtId="4" fontId="20" fillId="0" borderId="0" xfId="0" applyNumberFormat="1" applyFont="1" applyAlignment="1" applyProtection="1">
      <alignment horizontal="center" vertical="center" wrapText="1"/>
      <protection hidden="1"/>
    </xf>
    <xf numFmtId="166" fontId="4" fillId="0" borderId="6" xfId="0" applyNumberFormat="1" applyFont="1" applyBorder="1" applyAlignment="1" applyProtection="1">
      <alignment horizontal="center" vertical="center" wrapText="1"/>
      <protection hidden="1"/>
    </xf>
    <xf numFmtId="166" fontId="4" fillId="0" borderId="0" xfId="0" applyNumberFormat="1" applyFont="1" applyAlignment="1" applyProtection="1">
      <alignment horizontal="center" vertical="center" wrapText="1"/>
      <protection hidden="1"/>
    </xf>
    <xf numFmtId="1" fontId="22" fillId="0" borderId="0" xfId="0" applyNumberFormat="1" applyFont="1" applyAlignment="1" applyProtection="1">
      <alignment horizontal="center" vertical="center" wrapText="1"/>
      <protection hidden="1"/>
    </xf>
    <xf numFmtId="4" fontId="22" fillId="0" borderId="0" xfId="0" applyNumberFormat="1" applyFont="1" applyAlignment="1" applyProtection="1">
      <alignment horizontal="center" vertical="center" wrapText="1"/>
      <protection hidden="1"/>
    </xf>
    <xf numFmtId="0" fontId="3" fillId="0" borderId="0" xfId="0" quotePrefix="1" applyFont="1" applyAlignment="1" applyProtection="1">
      <alignment horizontal="center" vertical="top" wrapText="1"/>
      <protection hidden="1"/>
    </xf>
    <xf numFmtId="0" fontId="4" fillId="0" borderId="0" xfId="0" applyFont="1" applyAlignment="1" applyProtection="1">
      <alignment horizontal="center" wrapText="1"/>
      <protection hidden="1"/>
    </xf>
    <xf numFmtId="3" fontId="30" fillId="0" borderId="0" xfId="0" applyNumberFormat="1" applyFont="1" applyAlignment="1" applyProtection="1">
      <alignment horizontal="center" vertical="center" wrapText="1"/>
      <protection hidden="1"/>
    </xf>
    <xf numFmtId="0" fontId="31" fillId="0" borderId="0" xfId="0" quotePrefix="1" applyFont="1" applyAlignment="1" applyProtection="1">
      <alignment horizontal="center" vertical="top" wrapText="1"/>
      <protection hidden="1"/>
    </xf>
    <xf numFmtId="4" fontId="32" fillId="0" borderId="0" xfId="0" applyNumberFormat="1" applyFont="1" applyAlignment="1" applyProtection="1">
      <alignment horizontal="center" vertical="center" wrapText="1"/>
      <protection hidden="1"/>
    </xf>
    <xf numFmtId="1" fontId="28" fillId="0" borderId="0" xfId="0" applyNumberFormat="1" applyFont="1" applyAlignment="1" applyProtection="1">
      <alignment horizontal="center" vertical="center" wrapText="1"/>
      <protection hidden="1"/>
    </xf>
    <xf numFmtId="2" fontId="4" fillId="0" borderId="8" xfId="0" applyNumberFormat="1" applyFont="1" applyBorder="1" applyAlignment="1" applyProtection="1">
      <alignment horizontal="left" vertical="center" wrapText="1"/>
      <protection hidden="1"/>
    </xf>
    <xf numFmtId="0" fontId="3" fillId="0" borderId="0" xfId="0" quotePrefix="1" applyFont="1" applyAlignment="1" applyProtection="1">
      <alignment horizontal="right" vertical="top" wrapText="1"/>
      <protection hidden="1"/>
    </xf>
    <xf numFmtId="49" fontId="4" fillId="0" borderId="0" xfId="0" quotePrefix="1" applyNumberFormat="1" applyFont="1" applyAlignment="1" applyProtection="1">
      <alignment horizontal="justify" vertical="center" wrapText="1"/>
      <protection hidden="1"/>
    </xf>
    <xf numFmtId="8" fontId="4" fillId="0" borderId="0" xfId="0" applyNumberFormat="1" applyFont="1" applyAlignment="1" applyProtection="1">
      <alignment horizontal="right" vertical="center" wrapText="1"/>
      <protection hidden="1"/>
    </xf>
    <xf numFmtId="165" fontId="26" fillId="0" borderId="0" xfId="2" applyNumberFormat="1" applyFont="1" applyAlignment="1" applyProtection="1">
      <alignment horizontal="left" vertical="center"/>
      <protection hidden="1"/>
    </xf>
    <xf numFmtId="165" fontId="26" fillId="0" borderId="0" xfId="2" applyNumberFormat="1" applyFont="1" applyAlignment="1" applyProtection="1">
      <alignment horizontal="right" vertical="center"/>
      <protection hidden="1"/>
    </xf>
    <xf numFmtId="0" fontId="3" fillId="0" borderId="0" xfId="0" applyFont="1" applyAlignment="1" applyProtection="1">
      <alignment horizontal="left" vertical="center" wrapText="1"/>
      <protection hidden="1"/>
    </xf>
    <xf numFmtId="165" fontId="10" fillId="0" borderId="0" xfId="2" applyNumberFormat="1" applyFont="1" applyAlignment="1" applyProtection="1">
      <alignment horizontal="left" vertical="center"/>
      <protection hidden="1"/>
    </xf>
    <xf numFmtId="0" fontId="2" fillId="0" borderId="10" xfId="0" applyFont="1" applyBorder="1" applyAlignment="1" applyProtection="1">
      <alignment horizontal="center" vertical="center" wrapText="1"/>
      <protection hidden="1"/>
    </xf>
    <xf numFmtId="0" fontId="2" fillId="0" borderId="10" xfId="0" applyFont="1" applyBorder="1" applyAlignment="1" applyProtection="1">
      <alignment horizontal="right" vertical="center" wrapText="1"/>
      <protection hidden="1"/>
    </xf>
    <xf numFmtId="165" fontId="26" fillId="0" borderId="6" xfId="2" applyNumberFormat="1" applyFont="1" applyBorder="1" applyAlignment="1" applyProtection="1">
      <alignment horizontal="left" vertical="center"/>
      <protection hidden="1"/>
    </xf>
    <xf numFmtId="0" fontId="2" fillId="0" borderId="0" xfId="0" applyFont="1" applyAlignment="1" applyProtection="1">
      <alignment horizontal="right" wrapText="1"/>
      <protection hidden="1"/>
    </xf>
    <xf numFmtId="0" fontId="3" fillId="0" borderId="0" xfId="0" applyFont="1" applyAlignment="1" applyProtection="1">
      <alignment vertical="top"/>
      <protection hidden="1"/>
    </xf>
    <xf numFmtId="0" fontId="2" fillId="0" borderId="0" xfId="0" applyFont="1" applyAlignment="1" applyProtection="1">
      <alignment horizontal="center" wrapText="1"/>
      <protection hidden="1"/>
    </xf>
    <xf numFmtId="0" fontId="2" fillId="0" borderId="0" xfId="0" applyFont="1" applyAlignment="1" applyProtection="1">
      <alignment horizontal="left" vertical="center"/>
      <protection hidden="1"/>
    </xf>
    <xf numFmtId="168" fontId="2" fillId="0" borderId="0" xfId="0" applyNumberFormat="1" applyFont="1" applyAlignment="1" applyProtection="1">
      <alignment horizontal="justify" vertical="center" wrapText="1"/>
      <protection hidden="1"/>
    </xf>
    <xf numFmtId="8" fontId="2" fillId="0" borderId="0" xfId="0" applyNumberFormat="1" applyFont="1" applyAlignment="1" applyProtection="1">
      <alignment horizontal="centerContinuous" vertical="center" wrapText="1"/>
      <protection hidden="1"/>
    </xf>
    <xf numFmtId="166" fontId="2" fillId="0" borderId="4" xfId="0" applyNumberFormat="1" applyFont="1" applyBorder="1" applyAlignment="1" applyProtection="1">
      <alignment horizontal="right" vertical="center" wrapText="1"/>
      <protection locked="0"/>
    </xf>
    <xf numFmtId="166" fontId="2" fillId="0" borderId="0" xfId="0" applyNumberFormat="1" applyFont="1" applyAlignment="1" applyProtection="1">
      <alignment horizontal="left" vertical="center" wrapText="1"/>
      <protection locked="0"/>
    </xf>
    <xf numFmtId="0" fontId="0" fillId="0" borderId="0" xfId="0" applyProtection="1">
      <protection locked="0"/>
    </xf>
    <xf numFmtId="166" fontId="2" fillId="0" borderId="0" xfId="0" applyNumberFormat="1" applyFont="1" applyAlignment="1" applyProtection="1">
      <alignment horizontal="right" vertical="center" wrapText="1"/>
      <protection locked="0"/>
    </xf>
    <xf numFmtId="166" fontId="2" fillId="0" borderId="5" xfId="0" applyNumberFormat="1" applyFont="1" applyBorder="1" applyAlignment="1" applyProtection="1">
      <alignment horizontal="right" vertical="center" wrapText="1"/>
      <protection locked="0"/>
    </xf>
    <xf numFmtId="0" fontId="2" fillId="0" borderId="6" xfId="0" applyFont="1" applyBorder="1" applyAlignment="1" applyProtection="1">
      <alignment horizontal="right" vertical="center" wrapText="1"/>
      <protection locked="0"/>
    </xf>
    <xf numFmtId="0" fontId="2" fillId="0" borderId="0" xfId="0" applyFont="1" applyAlignment="1" applyProtection="1">
      <alignment horizontal="right" vertical="center" wrapText="1"/>
      <protection locked="0"/>
    </xf>
    <xf numFmtId="4" fontId="2" fillId="0" borderId="0" xfId="0" applyNumberFormat="1" applyFont="1" applyAlignment="1" applyProtection="1">
      <alignment horizontal="right" vertical="center" wrapText="1"/>
      <protection locked="0"/>
    </xf>
    <xf numFmtId="49" fontId="35" fillId="0" borderId="0" xfId="0" applyNumberFormat="1" applyFont="1" applyAlignment="1" applyProtection="1">
      <alignment horizontal="justify" vertical="center" wrapText="1"/>
      <protection hidden="1"/>
    </xf>
    <xf numFmtId="49" fontId="36" fillId="0" borderId="0" xfId="0" applyNumberFormat="1" applyFont="1" applyAlignment="1" applyProtection="1">
      <alignment horizontal="justify" vertical="center" wrapText="1"/>
      <protection hidden="1"/>
    </xf>
    <xf numFmtId="2" fontId="37" fillId="0" borderId="6" xfId="0" applyNumberFormat="1" applyFont="1" applyBorder="1" applyAlignment="1" applyProtection="1">
      <alignment horizontal="left" vertical="center" wrapText="1"/>
      <protection hidden="1"/>
    </xf>
    <xf numFmtId="2" fontId="37" fillId="0" borderId="0" xfId="0" applyNumberFormat="1" applyFont="1" applyAlignment="1" applyProtection="1">
      <alignment horizontal="left" vertical="center" wrapText="1"/>
      <protection hidden="1"/>
    </xf>
    <xf numFmtId="165" fontId="38" fillId="0" borderId="0" xfId="2" applyNumberFormat="1" applyFont="1" applyAlignment="1" applyProtection="1">
      <alignment horizontal="left" vertical="top"/>
      <protection hidden="1"/>
    </xf>
    <xf numFmtId="49" fontId="37" fillId="0" borderId="0" xfId="0" applyNumberFormat="1" applyFont="1" applyAlignment="1" applyProtection="1">
      <alignment horizontal="justify" vertical="center" wrapText="1"/>
      <protection hidden="1"/>
    </xf>
    <xf numFmtId="49" fontId="39" fillId="0" borderId="0" xfId="0" applyNumberFormat="1" applyFont="1" applyAlignment="1" applyProtection="1">
      <alignment horizontal="justify" vertical="center" wrapText="1"/>
      <protection hidden="1"/>
    </xf>
    <xf numFmtId="49" fontId="18" fillId="0" borderId="0" xfId="0" quotePrefix="1" applyNumberFormat="1" applyFont="1" applyAlignment="1" applyProtection="1">
      <alignment horizontal="justify" vertical="center" wrapText="1"/>
      <protection hidden="1"/>
    </xf>
    <xf numFmtId="49" fontId="18" fillId="0" borderId="0" xfId="0" applyNumberFormat="1" applyFont="1" applyAlignment="1" applyProtection="1">
      <alignment horizontal="justify" vertical="top" wrapText="1"/>
      <protection hidden="1"/>
    </xf>
    <xf numFmtId="0" fontId="18" fillId="0" borderId="0" xfId="3" quotePrefix="1" applyFont="1" applyAlignment="1" applyProtection="1">
      <alignment horizontal="left" vertical="center" wrapText="1"/>
      <protection hidden="1"/>
    </xf>
    <xf numFmtId="49" fontId="38" fillId="0" borderId="0" xfId="0" applyNumberFormat="1" applyFont="1" applyAlignment="1" applyProtection="1">
      <alignment horizontal="justify" vertical="center" wrapText="1"/>
      <protection hidden="1"/>
    </xf>
    <xf numFmtId="0" fontId="39" fillId="0" borderId="0" xfId="0" applyFont="1" applyAlignment="1" applyProtection="1">
      <alignment wrapText="1"/>
      <protection hidden="1"/>
    </xf>
    <xf numFmtId="49" fontId="43" fillId="0" borderId="0" xfId="0" applyNumberFormat="1" applyFont="1" applyAlignment="1" applyProtection="1">
      <alignment horizontal="justify" vertical="center" wrapText="1"/>
      <protection hidden="1"/>
    </xf>
    <xf numFmtId="0" fontId="43" fillId="0" borderId="0" xfId="0" applyFont="1" applyAlignment="1" applyProtection="1">
      <alignment wrapText="1"/>
      <protection hidden="1"/>
    </xf>
    <xf numFmtId="0" fontId="18" fillId="0" borderId="0" xfId="0" applyFont="1" applyAlignment="1" applyProtection="1">
      <alignment horizontal="center" vertical="center" wrapText="1"/>
      <protection hidden="1"/>
    </xf>
    <xf numFmtId="0" fontId="43" fillId="0" borderId="0" xfId="4" applyFont="1" applyAlignment="1" applyProtection="1">
      <alignment wrapText="1"/>
      <protection hidden="1"/>
    </xf>
    <xf numFmtId="0" fontId="18" fillId="0" borderId="0" xfId="5" applyFont="1" applyAlignment="1" applyProtection="1">
      <alignment horizontal="justify" vertical="center" wrapText="1"/>
      <protection hidden="1"/>
    </xf>
    <xf numFmtId="49" fontId="12" fillId="0" borderId="0" xfId="0" applyNumberFormat="1" applyFont="1" applyAlignment="1" applyProtection="1">
      <alignment horizontal="left" vertical="top" wrapText="1"/>
      <protection hidden="1"/>
    </xf>
    <xf numFmtId="0" fontId="12" fillId="0" borderId="0" xfId="0" applyFont="1" applyAlignment="1" applyProtection="1">
      <alignment horizontal="left" vertical="top" wrapText="1"/>
      <protection hidden="1"/>
    </xf>
    <xf numFmtId="2" fontId="4" fillId="0" borderId="6" xfId="0" applyNumberFormat="1" applyFont="1" applyBorder="1" applyAlignment="1" applyProtection="1">
      <alignment horizontal="right" vertical="center" wrapText="1"/>
      <protection hidden="1"/>
    </xf>
    <xf numFmtId="0" fontId="2" fillId="0" borderId="9" xfId="0" applyFont="1" applyBorder="1" applyAlignment="1" applyProtection="1">
      <alignment wrapText="1"/>
      <protection hidden="1"/>
    </xf>
    <xf numFmtId="3" fontId="22" fillId="0" borderId="0" xfId="0" applyNumberFormat="1" applyFont="1" applyAlignment="1" applyProtection="1">
      <alignment horizontal="center" vertical="center" wrapText="1"/>
      <protection locked="0"/>
    </xf>
    <xf numFmtId="3" fontId="23" fillId="0" borderId="0" xfId="0" applyNumberFormat="1" applyFont="1" applyAlignment="1" applyProtection="1">
      <alignment horizontal="center" vertical="center" wrapText="1"/>
      <protection locked="0"/>
    </xf>
    <xf numFmtId="165" fontId="16" fillId="0" borderId="0" xfId="0" applyNumberFormat="1" applyFont="1" applyAlignment="1" applyProtection="1">
      <alignment horizontal="left" vertical="top" wrapText="1"/>
      <protection hidden="1"/>
    </xf>
    <xf numFmtId="3" fontId="4" fillId="0" borderId="0" xfId="0" applyNumberFormat="1" applyFont="1" applyAlignment="1" applyProtection="1">
      <alignment horizontal="center" vertical="center" wrapText="1"/>
      <protection locked="0"/>
    </xf>
    <xf numFmtId="0" fontId="2" fillId="0" borderId="9" xfId="0" applyFont="1" applyBorder="1" applyAlignment="1" applyProtection="1">
      <alignment wrapText="1"/>
      <protection locked="0"/>
    </xf>
    <xf numFmtId="49" fontId="69" fillId="0" borderId="0" xfId="0" applyNumberFormat="1" applyFont="1" applyAlignment="1" applyProtection="1">
      <alignment horizontal="left" vertical="top" wrapText="1"/>
      <protection hidden="1"/>
    </xf>
    <xf numFmtId="0" fontId="57" fillId="0" borderId="0" xfId="5" applyFont="1" applyAlignment="1" applyProtection="1">
      <alignment horizontal="justify" vertical="center" wrapText="1"/>
      <protection hidden="1"/>
    </xf>
    <xf numFmtId="166" fontId="2" fillId="0" borderId="4" xfId="0" applyNumberFormat="1" applyFont="1" applyBorder="1" applyAlignment="1" applyProtection="1">
      <alignment horizontal="right" vertical="center" wrapText="1"/>
      <protection hidden="1"/>
    </xf>
    <xf numFmtId="4" fontId="2" fillId="0" borderId="4" xfId="0" applyNumberFormat="1" applyFont="1" applyBorder="1" applyAlignment="1" applyProtection="1">
      <alignment horizontal="right" vertical="center" wrapText="1"/>
      <protection locked="0"/>
    </xf>
    <xf numFmtId="0" fontId="39" fillId="0" borderId="0" xfId="4" applyFont="1" applyAlignment="1" applyProtection="1">
      <alignment wrapText="1"/>
      <protection hidden="1"/>
    </xf>
    <xf numFmtId="0" fontId="58" fillId="0" borderId="0" xfId="0" applyFont="1" applyAlignment="1" applyProtection="1">
      <alignment horizontal="left" vertical="top" wrapText="1"/>
      <protection hidden="1"/>
    </xf>
    <xf numFmtId="0" fontId="58" fillId="0" borderId="0" xfId="0" applyFont="1" applyAlignment="1" applyProtection="1">
      <alignment horizontal="right" vertical="top" wrapText="1"/>
      <protection hidden="1"/>
    </xf>
    <xf numFmtId="3" fontId="20" fillId="0" borderId="9" xfId="0" applyNumberFormat="1" applyFont="1" applyBorder="1" applyAlignment="1" applyProtection="1">
      <alignment horizontal="center" vertical="center" wrapText="1"/>
      <protection hidden="1"/>
    </xf>
    <xf numFmtId="0" fontId="64" fillId="0" borderId="0" xfId="0" applyFont="1" applyAlignment="1" applyProtection="1">
      <alignment horizontal="left" vertical="top" wrapText="1"/>
      <protection hidden="1"/>
    </xf>
    <xf numFmtId="0" fontId="73" fillId="0" borderId="0" xfId="0" quotePrefix="1" applyFont="1" applyAlignment="1" applyProtection="1">
      <alignment horizontal="justify" vertical="top" wrapText="1"/>
      <protection hidden="1"/>
    </xf>
    <xf numFmtId="49" fontId="21" fillId="0" borderId="0" xfId="0" applyNumberFormat="1" applyFont="1" applyAlignment="1" applyProtection="1">
      <alignment horizontal="justify" vertical="center" wrapText="1"/>
      <protection hidden="1"/>
    </xf>
    <xf numFmtId="0" fontId="21" fillId="0" borderId="5" xfId="0" applyFont="1" applyBorder="1" applyAlignment="1" applyProtection="1">
      <alignment horizontal="center" vertical="center" wrapText="1"/>
      <protection hidden="1"/>
    </xf>
    <xf numFmtId="3" fontId="30" fillId="0" borderId="5" xfId="0" applyNumberFormat="1" applyFont="1" applyBorder="1" applyAlignment="1" applyProtection="1">
      <alignment horizontal="center" vertical="center" wrapText="1"/>
      <protection hidden="1"/>
    </xf>
    <xf numFmtId="166" fontId="21" fillId="0" borderId="5" xfId="0" applyNumberFormat="1" applyFont="1" applyBorder="1" applyAlignment="1" applyProtection="1">
      <alignment horizontal="right" vertical="center" wrapText="1"/>
      <protection locked="0"/>
    </xf>
    <xf numFmtId="1" fontId="22" fillId="0" borderId="4" xfId="0" applyNumberFormat="1" applyFont="1" applyBorder="1" applyAlignment="1" applyProtection="1">
      <alignment horizontal="center" vertical="center" wrapText="1"/>
      <protection hidden="1"/>
    </xf>
    <xf numFmtId="1" fontId="10" fillId="0" borderId="4" xfId="0" applyNumberFormat="1" applyFont="1" applyBorder="1" applyAlignment="1" applyProtection="1">
      <alignment horizontal="center" vertical="center" wrapText="1"/>
      <protection hidden="1"/>
    </xf>
    <xf numFmtId="3" fontId="10" fillId="0" borderId="5" xfId="0" applyNumberFormat="1" applyFont="1" applyBorder="1" applyAlignment="1" applyProtection="1">
      <alignment horizontal="center" vertical="center" wrapText="1"/>
      <protection hidden="1"/>
    </xf>
    <xf numFmtId="49" fontId="46" fillId="0" borderId="0" xfId="0" applyNumberFormat="1" applyFont="1" applyAlignment="1" applyProtection="1">
      <alignment horizontal="justify" vertical="center" wrapText="1"/>
      <protection hidden="1"/>
    </xf>
    <xf numFmtId="49" fontId="49" fillId="0" borderId="0" xfId="0" applyNumberFormat="1" applyFont="1" applyAlignment="1" applyProtection="1">
      <alignment horizontal="justify" vertical="center" wrapText="1"/>
      <protection hidden="1"/>
    </xf>
    <xf numFmtId="0" fontId="50" fillId="0" borderId="0" xfId="0" applyFont="1" applyProtection="1">
      <protection hidden="1"/>
    </xf>
    <xf numFmtId="0" fontId="50" fillId="0" borderId="0" xfId="0" applyFont="1" applyAlignment="1" applyProtection="1">
      <alignment horizontal="right"/>
      <protection hidden="1"/>
    </xf>
    <xf numFmtId="0" fontId="50" fillId="0" borderId="0" xfId="0" applyFont="1" applyAlignment="1" applyProtection="1">
      <alignment horizontal="justify" vertical="top" wrapText="1"/>
      <protection hidden="1"/>
    </xf>
    <xf numFmtId="49" fontId="51" fillId="0" borderId="0" xfId="0" applyNumberFormat="1" applyFont="1" applyAlignment="1" applyProtection="1">
      <alignment horizontal="justify" vertical="center" wrapText="1"/>
      <protection hidden="1"/>
    </xf>
    <xf numFmtId="165" fontId="12" fillId="0" borderId="0" xfId="2" applyNumberFormat="1" applyFont="1" applyBorder="1" applyAlignment="1" applyProtection="1">
      <alignment horizontal="left" vertical="top"/>
      <protection hidden="1"/>
    </xf>
    <xf numFmtId="0" fontId="47" fillId="0" borderId="0" xfId="0" applyFont="1" applyAlignment="1" applyProtection="1">
      <alignment horizontal="center" vertical="top" wrapText="1"/>
      <protection hidden="1"/>
    </xf>
    <xf numFmtId="0" fontId="48" fillId="0" borderId="0" xfId="0" applyFont="1" applyAlignment="1" applyProtection="1">
      <alignment horizontal="center" vertical="top" wrapText="1"/>
      <protection hidden="1"/>
    </xf>
    <xf numFmtId="49" fontId="48" fillId="0" borderId="0" xfId="0" applyNumberFormat="1" applyFont="1" applyAlignment="1" applyProtection="1">
      <alignment horizontal="center" vertical="top" wrapText="1"/>
      <protection hidden="1"/>
    </xf>
    <xf numFmtId="49" fontId="47" fillId="0" borderId="0" xfId="0" applyNumberFormat="1" applyFont="1" applyAlignment="1" applyProtection="1">
      <alignment horizontal="justify" vertical="center" wrapText="1"/>
      <protection hidden="1"/>
    </xf>
    <xf numFmtId="0" fontId="52" fillId="0" borderId="0" xfId="0" quotePrefix="1" applyFont="1" applyAlignment="1" applyProtection="1">
      <alignment horizontal="right" vertical="center" wrapText="1"/>
      <protection hidden="1"/>
    </xf>
    <xf numFmtId="0" fontId="53" fillId="0" borderId="0" xfId="0" applyFont="1" applyAlignment="1" applyProtection="1">
      <alignment horizontal="justify" vertical="top" wrapText="1"/>
      <protection hidden="1"/>
    </xf>
    <xf numFmtId="49" fontId="18" fillId="0" borderId="0" xfId="0" applyNumberFormat="1" applyFont="1" applyAlignment="1" applyProtection="1">
      <alignment horizontal="left" vertical="top" wrapText="1"/>
      <protection hidden="1"/>
    </xf>
    <xf numFmtId="49" fontId="18" fillId="0" borderId="0" xfId="0" applyNumberFormat="1" applyFont="1" applyAlignment="1" applyProtection="1">
      <alignment vertical="top" wrapText="1"/>
      <protection hidden="1"/>
    </xf>
    <xf numFmtId="165" fontId="21" fillId="0" borderId="0" xfId="2" applyNumberFormat="1" applyFont="1" applyBorder="1" applyAlignment="1" applyProtection="1">
      <alignment horizontal="right" vertical="top"/>
      <protection hidden="1"/>
    </xf>
    <xf numFmtId="0" fontId="54" fillId="0" borderId="0" xfId="0" applyFont="1" applyAlignment="1" applyProtection="1">
      <alignment horizontal="center" vertical="center"/>
      <protection hidden="1"/>
    </xf>
    <xf numFmtId="0" fontId="21" fillId="0" borderId="0" xfId="0" applyFont="1" applyAlignment="1" applyProtection="1">
      <alignment horizontal="left" vertical="center"/>
      <protection hidden="1"/>
    </xf>
    <xf numFmtId="0" fontId="21" fillId="0" borderId="0" xfId="0" applyFont="1" applyAlignment="1" applyProtection="1">
      <alignment horizontal="left" vertical="center" wrapText="1"/>
      <protection hidden="1"/>
    </xf>
    <xf numFmtId="49" fontId="68" fillId="0" borderId="0" xfId="0" applyNumberFormat="1" applyFont="1" applyAlignment="1" applyProtection="1">
      <alignment horizontal="left" vertical="top" wrapText="1"/>
      <protection hidden="1"/>
    </xf>
    <xf numFmtId="0" fontId="51" fillId="0" borderId="0" xfId="0" applyFont="1" applyAlignment="1" applyProtection="1">
      <alignment horizontal="left" vertical="top" wrapText="1"/>
      <protection hidden="1"/>
    </xf>
    <xf numFmtId="0" fontId="52" fillId="0" borderId="0" xfId="0" applyFont="1" applyAlignment="1" applyProtection="1">
      <alignment horizontal="center" vertical="center" wrapText="1"/>
      <protection hidden="1"/>
    </xf>
    <xf numFmtId="0" fontId="55" fillId="0" borderId="0" xfId="0" applyFont="1" applyAlignment="1" applyProtection="1">
      <alignment horizontal="center" vertical="center" wrapText="1"/>
      <protection hidden="1"/>
    </xf>
    <xf numFmtId="165" fontId="69" fillId="0" borderId="0" xfId="2" applyNumberFormat="1" applyFont="1" applyBorder="1" applyAlignment="1" applyProtection="1">
      <alignment horizontal="left" vertical="top"/>
      <protection hidden="1"/>
    </xf>
    <xf numFmtId="49" fontId="57" fillId="0" borderId="0" xfId="0" applyNumberFormat="1" applyFont="1" applyAlignment="1" applyProtection="1">
      <alignment horizontal="justify" vertical="top" wrapText="1"/>
      <protection hidden="1"/>
    </xf>
    <xf numFmtId="0" fontId="0" fillId="0" borderId="0" xfId="0" applyAlignment="1" applyProtection="1">
      <alignment horizontal="right" vertical="top"/>
      <protection hidden="1"/>
    </xf>
    <xf numFmtId="0" fontId="21" fillId="0" borderId="0" xfId="0" applyFont="1" applyAlignment="1" applyProtection="1">
      <alignment vertical="top"/>
      <protection hidden="1"/>
    </xf>
    <xf numFmtId="0" fontId="21" fillId="0" borderId="0" xfId="0" applyFont="1" applyAlignment="1" applyProtection="1">
      <alignment vertical="top" wrapText="1"/>
      <protection hidden="1"/>
    </xf>
    <xf numFmtId="0" fontId="21" fillId="0" borderId="0" xfId="0" applyFont="1" applyAlignment="1" applyProtection="1">
      <alignment horizontal="left" vertical="top"/>
      <protection hidden="1"/>
    </xf>
    <xf numFmtId="0" fontId="60" fillId="0" borderId="0" xfId="0" applyFont="1" applyAlignment="1" applyProtection="1">
      <alignment horizontal="left" vertical="top" wrapText="1"/>
      <protection hidden="1"/>
    </xf>
    <xf numFmtId="165" fontId="21" fillId="0" borderId="0" xfId="2" applyNumberFormat="1" applyFont="1" applyBorder="1" applyAlignment="1" applyProtection="1">
      <alignment horizontal="left" vertical="top"/>
      <protection hidden="1"/>
    </xf>
    <xf numFmtId="49" fontId="56" fillId="0" borderId="0" xfId="0" applyNumberFormat="1" applyFont="1" applyAlignment="1" applyProtection="1">
      <alignment horizontal="justify" vertical="center" wrapText="1"/>
      <protection hidden="1"/>
    </xf>
    <xf numFmtId="49" fontId="61" fillId="0" borderId="0" xfId="0" applyNumberFormat="1" applyFont="1" applyAlignment="1" applyProtection="1">
      <alignment horizontal="justify" vertical="center" wrapText="1"/>
      <protection hidden="1"/>
    </xf>
    <xf numFmtId="0" fontId="62" fillId="0" borderId="0" xfId="0" applyFont="1" applyAlignment="1" applyProtection="1">
      <alignment vertical="top"/>
      <protection hidden="1"/>
    </xf>
    <xf numFmtId="0" fontId="63" fillId="0" borderId="0" xfId="0" applyFont="1" applyAlignment="1" applyProtection="1">
      <alignment vertical="top"/>
      <protection hidden="1"/>
    </xf>
    <xf numFmtId="0" fontId="62" fillId="0" borderId="0" xfId="0" applyFont="1" applyAlignment="1" applyProtection="1">
      <alignment vertical="top" wrapText="1"/>
      <protection hidden="1"/>
    </xf>
    <xf numFmtId="0" fontId="0" fillId="0" borderId="0" xfId="0" applyAlignment="1" applyProtection="1">
      <alignment horizontal="center" wrapText="1"/>
      <protection hidden="1"/>
    </xf>
    <xf numFmtId="3" fontId="21" fillId="0" borderId="0" xfId="0" applyNumberFormat="1" applyFont="1" applyAlignment="1" applyProtection="1">
      <alignment horizontal="center" vertical="center" wrapText="1"/>
      <protection hidden="1"/>
    </xf>
    <xf numFmtId="0" fontId="18" fillId="0" borderId="0" xfId="0" applyFont="1" applyProtection="1">
      <protection hidden="1"/>
    </xf>
    <xf numFmtId="0" fontId="18" fillId="0" borderId="0" xfId="0" applyFont="1" applyAlignment="1" applyProtection="1">
      <alignment horizontal="center"/>
      <protection hidden="1"/>
    </xf>
    <xf numFmtId="0" fontId="18" fillId="0" borderId="0" xfId="0" applyFont="1" applyAlignment="1" applyProtection="1">
      <alignment horizontal="center" wrapText="1"/>
      <protection hidden="1"/>
    </xf>
    <xf numFmtId="49" fontId="48" fillId="0" borderId="0" xfId="0" applyNumberFormat="1" applyFont="1" applyAlignment="1" applyProtection="1">
      <alignment horizontal="justify" vertical="center" wrapText="1"/>
      <protection hidden="1"/>
    </xf>
    <xf numFmtId="3" fontId="22" fillId="0" borderId="0" xfId="0" applyNumberFormat="1" applyFont="1" applyAlignment="1" applyProtection="1">
      <alignment horizontal="right" vertical="center" wrapText="1"/>
      <protection hidden="1"/>
    </xf>
    <xf numFmtId="4" fontId="20" fillId="0" borderId="9" xfId="0" applyNumberFormat="1" applyFont="1" applyBorder="1" applyAlignment="1" applyProtection="1">
      <alignment horizontal="right" vertical="center" wrapText="1"/>
      <protection hidden="1"/>
    </xf>
    <xf numFmtId="0" fontId="71" fillId="0" borderId="0" xfId="0" applyFont="1" applyAlignment="1" applyProtection="1">
      <alignment vertical="top"/>
      <protection hidden="1"/>
    </xf>
    <xf numFmtId="49" fontId="66" fillId="0" borderId="0" xfId="0" applyNumberFormat="1" applyFont="1" applyAlignment="1" applyProtection="1">
      <alignment horizontal="justify" vertical="center" wrapText="1"/>
      <protection hidden="1"/>
    </xf>
    <xf numFmtId="49" fontId="70" fillId="0" borderId="0" xfId="0" applyNumberFormat="1" applyFont="1" applyAlignment="1" applyProtection="1">
      <alignment horizontal="justify" vertical="center" wrapText="1"/>
      <protection hidden="1"/>
    </xf>
    <xf numFmtId="49" fontId="44" fillId="0" borderId="0" xfId="0" applyNumberFormat="1" applyFont="1" applyAlignment="1" applyProtection="1">
      <alignment horizontal="justify" vertical="center" wrapText="1"/>
      <protection hidden="1"/>
    </xf>
    <xf numFmtId="165" fontId="21" fillId="0" borderId="0" xfId="2" applyNumberFormat="1" applyFont="1" applyBorder="1" applyAlignment="1" applyProtection="1">
      <alignment horizontal="center" vertical="top"/>
      <protection hidden="1"/>
    </xf>
    <xf numFmtId="0" fontId="62" fillId="0" borderId="0" xfId="0" applyFont="1" applyAlignment="1" applyProtection="1">
      <alignment vertical="top" wrapText="1"/>
      <protection locked="0"/>
    </xf>
    <xf numFmtId="3" fontId="20" fillId="0" borderId="0" xfId="0" applyNumberFormat="1" applyFont="1" applyAlignment="1" applyProtection="1">
      <alignment horizontal="center" vertical="center" wrapText="1"/>
      <protection locked="0"/>
    </xf>
    <xf numFmtId="0" fontId="0" fillId="0" borderId="0" xfId="0" applyAlignment="1" applyProtection="1">
      <alignment horizontal="center" wrapText="1"/>
      <protection locked="0"/>
    </xf>
    <xf numFmtId="3" fontId="21" fillId="0" borderId="0" xfId="0" applyNumberFormat="1" applyFont="1" applyAlignment="1" applyProtection="1">
      <alignment horizontal="center" vertical="center" wrapText="1"/>
      <protection locked="0"/>
    </xf>
    <xf numFmtId="0" fontId="18" fillId="0" borderId="0" xfId="0" applyFont="1" applyAlignment="1" applyProtection="1">
      <alignment horizontal="center" wrapText="1"/>
      <protection locked="0"/>
    </xf>
    <xf numFmtId="49" fontId="77" fillId="0" borderId="0" xfId="0" applyNumberFormat="1" applyFont="1" applyAlignment="1" applyProtection="1">
      <alignment horizontal="justify" vertical="center" wrapText="1"/>
      <protection hidden="1"/>
    </xf>
    <xf numFmtId="49" fontId="78" fillId="0" borderId="0" xfId="0" applyNumberFormat="1" applyFont="1" applyAlignment="1" applyProtection="1">
      <alignment horizontal="justify" vertical="center" wrapText="1"/>
      <protection hidden="1"/>
    </xf>
    <xf numFmtId="0" fontId="0" fillId="15" borderId="0" xfId="0" applyFill="1" applyProtection="1">
      <protection hidden="1"/>
    </xf>
    <xf numFmtId="49" fontId="57" fillId="0" borderId="0" xfId="0" applyNumberFormat="1" applyFont="1" applyAlignment="1" applyProtection="1">
      <alignment horizontal="justify" vertical="center" wrapText="1"/>
      <protection hidden="1"/>
    </xf>
    <xf numFmtId="49" fontId="79" fillId="0" borderId="0" xfId="0" applyNumberFormat="1" applyFont="1" applyAlignment="1" applyProtection="1">
      <alignment horizontal="justify" vertical="center" wrapText="1"/>
      <protection hidden="1"/>
    </xf>
    <xf numFmtId="0" fontId="81" fillId="0" borderId="0" xfId="8" applyFont="1"/>
    <xf numFmtId="4" fontId="82" fillId="0" borderId="0" xfId="8" applyNumberFormat="1" applyFont="1"/>
    <xf numFmtId="0" fontId="82" fillId="0" borderId="0" xfId="8" applyFont="1"/>
    <xf numFmtId="0" fontId="82" fillId="0" borderId="0" xfId="8" applyFont="1" applyAlignment="1">
      <alignment horizontal="justify"/>
    </xf>
    <xf numFmtId="4" fontId="83" fillId="0" borderId="0" xfId="8" applyNumberFormat="1" applyFont="1"/>
    <xf numFmtId="0" fontId="85" fillId="0" borderId="0" xfId="8" applyFont="1" applyAlignment="1">
      <alignment horizontal="center" vertical="center"/>
    </xf>
    <xf numFmtId="4" fontId="84" fillId="0" borderId="0" xfId="8" applyNumberFormat="1" applyFont="1" applyAlignment="1">
      <alignment horizontal="center" vertical="center"/>
    </xf>
    <xf numFmtId="4" fontId="85" fillId="0" borderId="0" xfId="8" applyNumberFormat="1" applyFont="1"/>
    <xf numFmtId="4" fontId="86" fillId="0" borderId="0" xfId="8" applyNumberFormat="1" applyFont="1"/>
    <xf numFmtId="4" fontId="87" fillId="0" borderId="0" xfId="8" applyNumberFormat="1" applyFont="1" applyAlignment="1">
      <alignment horizontal="center" vertical="center"/>
    </xf>
    <xf numFmtId="0" fontId="86" fillId="0" borderId="0" xfId="8" applyFont="1"/>
    <xf numFmtId="4" fontId="83" fillId="0" borderId="0" xfId="8" applyNumberFormat="1" applyFont="1" applyAlignment="1">
      <alignment horizontal="center"/>
    </xf>
    <xf numFmtId="0" fontId="86" fillId="0" borderId="0" xfId="8" applyFont="1" applyAlignment="1">
      <alignment horizontal="center"/>
    </xf>
    <xf numFmtId="4" fontId="88" fillId="16" borderId="12" xfId="8" applyNumberFormat="1" applyFont="1" applyFill="1" applyBorder="1" applyAlignment="1">
      <alignment horizontal="justify"/>
    </xf>
    <xf numFmtId="4" fontId="89" fillId="16" borderId="5" xfId="8" applyNumberFormat="1" applyFont="1" applyFill="1" applyBorder="1"/>
    <xf numFmtId="4" fontId="89" fillId="16" borderId="5" xfId="8" applyNumberFormat="1" applyFont="1" applyFill="1" applyBorder="1" applyAlignment="1">
      <alignment horizontal="center"/>
    </xf>
    <xf numFmtId="4" fontId="89" fillId="16" borderId="13" xfId="8" applyNumberFormat="1" applyFont="1" applyFill="1" applyBorder="1" applyAlignment="1">
      <alignment horizontal="center"/>
    </xf>
    <xf numFmtId="4" fontId="90" fillId="0" borderId="0" xfId="8" applyNumberFormat="1" applyFont="1"/>
    <xf numFmtId="4" fontId="91" fillId="0" borderId="0" xfId="8" applyNumberFormat="1" applyFont="1" applyAlignment="1">
      <alignment horizontal="justify"/>
    </xf>
    <xf numFmtId="4" fontId="82" fillId="0" borderId="0" xfId="8" applyNumberFormat="1" applyFont="1" applyAlignment="1">
      <alignment horizontal="center"/>
    </xf>
    <xf numFmtId="4" fontId="82" fillId="0" borderId="0" xfId="8" applyNumberFormat="1" applyFont="1" applyAlignment="1">
      <alignment horizontal="justify"/>
    </xf>
    <xf numFmtId="4" fontId="82" fillId="0" borderId="0" xfId="8" applyNumberFormat="1" applyFont="1" applyAlignment="1">
      <alignment horizontal="right"/>
    </xf>
    <xf numFmtId="4" fontId="82" fillId="0" borderId="0" xfId="8" applyNumberFormat="1" applyFont="1" applyAlignment="1">
      <alignment horizontal="justify" vertical="top"/>
    </xf>
    <xf numFmtId="4" fontId="82" fillId="0" borderId="0" xfId="8" applyNumberFormat="1" applyFont="1" applyAlignment="1">
      <alignment horizontal="justify" vertical="justify"/>
    </xf>
    <xf numFmtId="4" fontId="86" fillId="0" borderId="0" xfId="8" applyNumberFormat="1" applyFont="1" applyAlignment="1">
      <alignment horizontal="center"/>
    </xf>
    <xf numFmtId="4" fontId="93" fillId="0" borderId="0" xfId="8" applyNumberFormat="1" applyFont="1"/>
    <xf numFmtId="4" fontId="82" fillId="0" borderId="0" xfId="8" applyNumberFormat="1" applyFont="1" applyAlignment="1">
      <alignment horizontal="left"/>
    </xf>
    <xf numFmtId="4" fontId="94" fillId="0" borderId="0" xfId="8" applyNumberFormat="1" applyFont="1"/>
    <xf numFmtId="4" fontId="91" fillId="0" borderId="12" xfId="8" applyNumberFormat="1" applyFont="1" applyBorder="1" applyAlignment="1">
      <alignment horizontal="justify"/>
    </xf>
    <xf numFmtId="4" fontId="82" fillId="0" borderId="5" xfId="8" applyNumberFormat="1" applyFont="1" applyBorder="1"/>
    <xf numFmtId="4" fontId="82" fillId="0" borderId="5" xfId="8" applyNumberFormat="1" applyFont="1" applyBorder="1" applyAlignment="1">
      <alignment horizontal="center"/>
    </xf>
    <xf numFmtId="4" fontId="82" fillId="0" borderId="0" xfId="31" applyNumberFormat="1" applyFont="1" applyAlignment="1">
      <alignment horizontal="justify"/>
    </xf>
    <xf numFmtId="4" fontId="82" fillId="0" borderId="0" xfId="31" applyNumberFormat="1" applyFont="1" applyAlignment="1">
      <alignment horizontal="left"/>
    </xf>
    <xf numFmtId="4" fontId="82" fillId="0" borderId="0" xfId="31" applyNumberFormat="1" applyFont="1" applyAlignment="1">
      <alignment horizontal="right"/>
    </xf>
    <xf numFmtId="4" fontId="90" fillId="0" borderId="0" xfId="33" applyNumberFormat="1" applyFont="1"/>
    <xf numFmtId="0" fontId="33" fillId="0" borderId="0" xfId="33"/>
    <xf numFmtId="0" fontId="33" fillId="0" borderId="0" xfId="8"/>
    <xf numFmtId="4" fontId="94" fillId="0" borderId="0" xfId="8" applyNumberFormat="1" applyFont="1" applyAlignment="1">
      <alignment horizontal="justify" vertical="top"/>
    </xf>
    <xf numFmtId="4" fontId="82" fillId="0" borderId="0" xfId="0" applyNumberFormat="1" applyFont="1" applyAlignment="1">
      <alignment horizontal="justify" vertical="top"/>
    </xf>
    <xf numFmtId="4" fontId="94" fillId="0" borderId="0" xfId="0" applyNumberFormat="1" applyFont="1" applyAlignment="1">
      <alignment horizontal="justify" vertical="top"/>
    </xf>
    <xf numFmtId="4" fontId="82" fillId="0" borderId="0" xfId="0" applyNumberFormat="1" applyFont="1" applyAlignment="1">
      <alignment horizontal="justify"/>
    </xf>
    <xf numFmtId="4" fontId="82" fillId="0" borderId="0" xfId="0" applyNumberFormat="1" applyFont="1"/>
    <xf numFmtId="4" fontId="94" fillId="0" borderId="0" xfId="0" applyNumberFormat="1" applyFont="1"/>
    <xf numFmtId="4" fontId="91" fillId="0" borderId="0" xfId="8" applyNumberFormat="1" applyFont="1"/>
    <xf numFmtId="4" fontId="91" fillId="0" borderId="0" xfId="8" applyNumberFormat="1" applyFont="1" applyAlignment="1">
      <alignment horizontal="right"/>
    </xf>
    <xf numFmtId="4" fontId="91" fillId="0" borderId="0" xfId="8" applyNumberFormat="1" applyFont="1" applyAlignment="1">
      <alignment horizontal="justify" vertical="top"/>
    </xf>
    <xf numFmtId="4" fontId="82" fillId="0" borderId="5" xfId="8" applyNumberFormat="1" applyFont="1" applyBorder="1" applyAlignment="1">
      <alignment horizontal="right"/>
    </xf>
    <xf numFmtId="4" fontId="82" fillId="0" borderId="0" xfId="0" applyNumberFormat="1" applyFont="1" applyAlignment="1">
      <alignment horizontal="right"/>
    </xf>
    <xf numFmtId="4" fontId="91" fillId="0" borderId="12" xfId="8" applyNumberFormat="1" applyFont="1" applyBorder="1"/>
    <xf numFmtId="4" fontId="98" fillId="0" borderId="5" xfId="8" applyNumberFormat="1" applyFont="1" applyBorder="1"/>
    <xf numFmtId="4" fontId="91" fillId="0" borderId="0" xfId="8" applyNumberFormat="1" applyFont="1" applyAlignment="1">
      <alignment horizontal="center"/>
    </xf>
    <xf numFmtId="4" fontId="82" fillId="0" borderId="0" xfId="27" applyNumberFormat="1" applyFont="1"/>
    <xf numFmtId="4" fontId="82" fillId="0" borderId="15" xfId="8" applyNumberFormat="1" applyFont="1" applyBorder="1"/>
    <xf numFmtId="4" fontId="86" fillId="0" borderId="0" xfId="8" applyNumberFormat="1" applyFont="1" applyAlignment="1">
      <alignment horizontal="justify"/>
    </xf>
    <xf numFmtId="4" fontId="86" fillId="0" borderId="0" xfId="21" applyNumberFormat="1" applyFont="1"/>
    <xf numFmtId="4" fontId="86" fillId="0" borderId="0" xfId="8" applyNumberFormat="1" applyFont="1" applyAlignment="1">
      <alignment horizontal="left"/>
    </xf>
    <xf numFmtId="4" fontId="86" fillId="0" borderId="0" xfId="21" applyNumberFormat="1" applyFont="1" applyAlignment="1">
      <alignment horizontal="right"/>
    </xf>
    <xf numFmtId="0" fontId="99" fillId="0" borderId="0" xfId="40"/>
    <xf numFmtId="0" fontId="91" fillId="0" borderId="0" xfId="40" applyFont="1"/>
    <xf numFmtId="4" fontId="91" fillId="0" borderId="0" xfId="40" applyNumberFormat="1" applyFont="1"/>
    <xf numFmtId="4" fontId="82" fillId="0" borderId="0" xfId="40" applyNumberFormat="1" applyFont="1" applyAlignment="1">
      <alignment horizontal="justify"/>
    </xf>
    <xf numFmtId="4" fontId="82" fillId="0" borderId="0" xfId="40" applyNumberFormat="1" applyFont="1"/>
    <xf numFmtId="4" fontId="82" fillId="0" borderId="0" xfId="40" applyNumberFormat="1" applyFont="1" applyAlignment="1">
      <alignment horizontal="right"/>
    </xf>
    <xf numFmtId="4" fontId="82" fillId="0" borderId="0" xfId="28" applyNumberFormat="1" applyFont="1"/>
    <xf numFmtId="4" fontId="91" fillId="0" borderId="17" xfId="40" applyNumberFormat="1" applyFont="1" applyBorder="1" applyAlignment="1">
      <alignment horizontal="justify"/>
    </xf>
    <xf numFmtId="4" fontId="91" fillId="0" borderId="18" xfId="40" applyNumberFormat="1" applyFont="1" applyBorder="1"/>
    <xf numFmtId="4" fontId="91" fillId="0" borderId="19" xfId="40" applyNumberFormat="1" applyFont="1" applyBorder="1"/>
    <xf numFmtId="4" fontId="91" fillId="0" borderId="20" xfId="40" applyNumberFormat="1" applyFont="1" applyBorder="1"/>
    <xf numFmtId="4" fontId="91" fillId="0" borderId="21" xfId="40" applyNumberFormat="1" applyFont="1" applyBorder="1"/>
    <xf numFmtId="4" fontId="91" fillId="0" borderId="0" xfId="22" applyNumberFormat="1" applyFont="1" applyBorder="1" applyAlignment="1">
      <alignment horizontal="right"/>
    </xf>
    <xf numFmtId="4" fontId="86" fillId="0" borderId="0" xfId="40" applyNumberFormat="1" applyFont="1" applyAlignment="1">
      <alignment horizontal="justify"/>
    </xf>
    <xf numFmtId="4" fontId="86" fillId="0" borderId="0" xfId="40" applyNumberFormat="1" applyFont="1"/>
    <xf numFmtId="4" fontId="86" fillId="0" borderId="0" xfId="22" applyNumberFormat="1" applyFont="1"/>
    <xf numFmtId="4" fontId="90" fillId="0" borderId="0" xfId="40" applyNumberFormat="1" applyFont="1"/>
    <xf numFmtId="4" fontId="90" fillId="0" borderId="0" xfId="40" applyNumberFormat="1" applyFont="1" applyAlignment="1">
      <alignment horizontal="justify"/>
    </xf>
    <xf numFmtId="4" fontId="82" fillId="0" borderId="0" xfId="8" applyNumberFormat="1" applyFont="1" applyAlignment="1" applyProtection="1">
      <alignment horizontal="center"/>
      <protection locked="0"/>
    </xf>
    <xf numFmtId="4" fontId="82" fillId="0" borderId="0" xfId="8" applyNumberFormat="1" applyFont="1" applyAlignment="1" applyProtection="1">
      <alignment horizontal="right"/>
      <protection locked="0"/>
    </xf>
    <xf numFmtId="4" fontId="82" fillId="0" borderId="0" xfId="8" applyNumberFormat="1" applyFont="1" applyAlignment="1" applyProtection="1">
      <alignment horizontal="justify" vertical="top"/>
      <protection locked="0"/>
    </xf>
    <xf numFmtId="4" fontId="82" fillId="0" borderId="0" xfId="8" applyNumberFormat="1" applyFont="1" applyProtection="1">
      <protection locked="0"/>
    </xf>
    <xf numFmtId="4" fontId="82" fillId="0" borderId="5" xfId="8" applyNumberFormat="1" applyFont="1" applyBorder="1" applyAlignment="1" applyProtection="1">
      <alignment horizontal="center"/>
      <protection locked="0"/>
    </xf>
    <xf numFmtId="4" fontId="91" fillId="0" borderId="13" xfId="8" applyNumberFormat="1" applyFont="1" applyBorder="1" applyAlignment="1" applyProtection="1">
      <alignment horizontal="right"/>
      <protection locked="0"/>
    </xf>
    <xf numFmtId="4" fontId="89" fillId="16" borderId="5" xfId="8" applyNumberFormat="1" applyFont="1" applyFill="1" applyBorder="1" applyAlignment="1" applyProtection="1">
      <alignment horizontal="center"/>
      <protection locked="0"/>
    </xf>
    <xf numFmtId="4" fontId="89" fillId="16" borderId="13" xfId="8" applyNumberFormat="1" applyFont="1" applyFill="1" applyBorder="1" applyAlignment="1" applyProtection="1">
      <alignment horizontal="center"/>
      <protection locked="0"/>
    </xf>
    <xf numFmtId="4" fontId="95" fillId="0" borderId="0" xfId="31" applyNumberFormat="1" applyFont="1" applyAlignment="1" applyProtection="1">
      <alignment horizontal="right"/>
      <protection locked="0"/>
    </xf>
    <xf numFmtId="4" fontId="96" fillId="0" borderId="0" xfId="31" applyNumberFormat="1" applyFont="1" applyAlignment="1" applyProtection="1">
      <alignment horizontal="right"/>
      <protection locked="0"/>
    </xf>
    <xf numFmtId="4" fontId="82" fillId="0" borderId="0" xfId="0" applyNumberFormat="1" applyFont="1" applyAlignment="1" applyProtection="1">
      <alignment horizontal="justify" vertical="top"/>
      <protection locked="0"/>
    </xf>
    <xf numFmtId="4" fontId="82" fillId="0" borderId="0" xfId="0" applyNumberFormat="1" applyFont="1" applyProtection="1">
      <protection locked="0"/>
    </xf>
    <xf numFmtId="4" fontId="91" fillId="0" borderId="0" xfId="8" applyNumberFormat="1" applyFont="1" applyAlignment="1" applyProtection="1">
      <alignment horizontal="right"/>
      <protection locked="0"/>
    </xf>
    <xf numFmtId="4" fontId="82" fillId="0" borderId="5" xfId="8" applyNumberFormat="1" applyFont="1" applyBorder="1" applyProtection="1">
      <protection locked="0"/>
    </xf>
    <xf numFmtId="4" fontId="91" fillId="0" borderId="13" xfId="8" applyNumberFormat="1" applyFont="1" applyBorder="1" applyProtection="1">
      <protection locked="0"/>
    </xf>
    <xf numFmtId="4" fontId="82" fillId="0" borderId="0" xfId="0" applyNumberFormat="1" applyFont="1" applyAlignment="1" applyProtection="1">
      <alignment horizontal="right"/>
      <protection locked="0"/>
    </xf>
    <xf numFmtId="4" fontId="91" fillId="0" borderId="0" xfId="8" applyNumberFormat="1" applyFont="1" applyAlignment="1" applyProtection="1">
      <alignment horizontal="justify"/>
      <protection locked="0"/>
    </xf>
    <xf numFmtId="4" fontId="91" fillId="0" borderId="0" xfId="8" applyNumberFormat="1" applyFont="1" applyProtection="1">
      <protection locked="0"/>
    </xf>
    <xf numFmtId="4" fontId="91" fillId="0" borderId="16" xfId="8" applyNumberFormat="1" applyFont="1" applyBorder="1" applyProtection="1">
      <protection locked="0"/>
    </xf>
    <xf numFmtId="40" fontId="4" fillId="0" borderId="10" xfId="0" applyNumberFormat="1" applyFont="1" applyBorder="1" applyAlignment="1" applyProtection="1">
      <alignment horizontal="right" vertical="center" wrapText="1"/>
      <protection hidden="1"/>
    </xf>
    <xf numFmtId="4" fontId="82" fillId="0" borderId="0" xfId="33" applyNumberFormat="1" applyFont="1" applyAlignment="1">
      <alignment horizontal="justify"/>
    </xf>
    <xf numFmtId="0" fontId="35" fillId="0" borderId="0" xfId="0" applyFont="1" applyProtection="1">
      <protection hidden="1"/>
    </xf>
    <xf numFmtId="4" fontId="91" fillId="0" borderId="22" xfId="40" applyNumberFormat="1" applyFont="1" applyBorder="1" applyAlignment="1">
      <alignment horizontal="justify"/>
    </xf>
    <xf numFmtId="4" fontId="91" fillId="0" borderId="23" xfId="40" applyNumberFormat="1" applyFont="1" applyBorder="1"/>
    <xf numFmtId="4" fontId="91" fillId="0" borderId="9" xfId="40" applyNumberFormat="1" applyFont="1" applyBorder="1"/>
    <xf numFmtId="4" fontId="91" fillId="0" borderId="24" xfId="40" applyNumberFormat="1" applyFont="1" applyBorder="1" applyAlignment="1">
      <alignment horizontal="justify"/>
    </xf>
    <xf numFmtId="4" fontId="91" fillId="0" borderId="25" xfId="40" applyNumberFormat="1" applyFont="1" applyBorder="1"/>
    <xf numFmtId="4" fontId="91" fillId="0" borderId="15" xfId="40" applyNumberFormat="1" applyFont="1" applyBorder="1"/>
    <xf numFmtId="4" fontId="91" fillId="0" borderId="16" xfId="40" applyNumberFormat="1" applyFont="1" applyBorder="1"/>
    <xf numFmtId="0" fontId="19" fillId="0" borderId="0" xfId="0" applyFont="1" applyAlignment="1">
      <alignment horizontal="left" vertical="top" wrapText="1"/>
    </xf>
    <xf numFmtId="0" fontId="19" fillId="0" borderId="0" xfId="0" applyFont="1" applyAlignment="1">
      <alignment horizontal="right" vertical="top" wrapText="1"/>
    </xf>
    <xf numFmtId="0" fontId="3" fillId="0" borderId="0" xfId="0" quotePrefix="1" applyFont="1" applyAlignment="1">
      <alignment horizontal="justify" vertical="top" wrapText="1"/>
    </xf>
    <xf numFmtId="49" fontId="18" fillId="0" borderId="0" xfId="41" applyNumberFormat="1" applyFont="1" applyAlignment="1">
      <alignment horizontal="justify" vertical="center" wrapText="1"/>
    </xf>
    <xf numFmtId="0" fontId="2" fillId="0" borderId="0" xfId="0" applyFont="1" applyAlignment="1">
      <alignment horizontal="center" vertical="center" wrapText="1"/>
    </xf>
    <xf numFmtId="3" fontId="23" fillId="0" borderId="0" xfId="0" applyNumberFormat="1" applyFont="1" applyAlignment="1">
      <alignment horizontal="center" vertical="center" wrapText="1"/>
    </xf>
    <xf numFmtId="4" fontId="2" fillId="0" borderId="0" xfId="0" applyNumberFormat="1" applyFont="1" applyAlignment="1" applyProtection="1">
      <alignment horizontal="right" vertical="center" wrapText="1"/>
      <protection locked="0" hidden="1"/>
    </xf>
    <xf numFmtId="0" fontId="19" fillId="0" borderId="0" xfId="42" applyFont="1" applyAlignment="1">
      <alignment horizontal="left" vertical="top" wrapText="1"/>
    </xf>
    <xf numFmtId="0" fontId="19" fillId="0" borderId="0" xfId="42" applyFont="1" applyAlignment="1">
      <alignment horizontal="right" vertical="top" wrapText="1"/>
    </xf>
    <xf numFmtId="0" fontId="3" fillId="0" borderId="0" xfId="42" quotePrefix="1" applyFont="1" applyAlignment="1">
      <alignment horizontal="justify" vertical="top" wrapText="1"/>
    </xf>
    <xf numFmtId="49" fontId="18" fillId="0" borderId="0" xfId="43" applyNumberFormat="1" applyFont="1" applyAlignment="1">
      <alignment horizontal="justify" vertical="center" wrapText="1"/>
    </xf>
    <xf numFmtId="0" fontId="2" fillId="0" borderId="0" xfId="42" applyFont="1" applyAlignment="1">
      <alignment horizontal="center" vertical="center" wrapText="1"/>
    </xf>
    <xf numFmtId="3" fontId="23" fillId="0" borderId="0" xfId="42" applyNumberFormat="1" applyFont="1" applyAlignment="1">
      <alignment horizontal="center" vertical="center" wrapText="1"/>
    </xf>
    <xf numFmtId="166" fontId="12" fillId="0" borderId="0" xfId="42" applyNumberFormat="1" applyFont="1" applyAlignment="1" applyProtection="1">
      <alignment horizontal="right" vertical="center" wrapText="1"/>
      <protection locked="0"/>
    </xf>
    <xf numFmtId="4" fontId="12" fillId="0" borderId="0" xfId="42" applyNumberFormat="1" applyFont="1" applyAlignment="1" applyProtection="1">
      <alignment horizontal="right" vertical="center" wrapText="1"/>
      <protection locked="0" hidden="1"/>
    </xf>
    <xf numFmtId="0" fontId="1" fillId="17" borderId="0" xfId="42" applyFill="1"/>
    <xf numFmtId="165" fontId="21" fillId="0" borderId="0" xfId="2" applyNumberFormat="1" applyFont="1" applyAlignment="1">
      <alignment horizontal="right" vertical="top"/>
    </xf>
    <xf numFmtId="49" fontId="2" fillId="0" borderId="0" xfId="42" applyNumberFormat="1" applyFont="1" applyAlignment="1">
      <alignment horizontal="justify" vertical="center" wrapText="1"/>
    </xf>
    <xf numFmtId="4" fontId="22" fillId="0" borderId="0" xfId="42" applyNumberFormat="1" applyFont="1" applyAlignment="1">
      <alignment horizontal="center" vertical="center" wrapText="1"/>
    </xf>
    <xf numFmtId="165" fontId="21" fillId="0" borderId="0" xfId="42" applyNumberFormat="1" applyFont="1" applyAlignment="1">
      <alignment horizontal="left" vertical="top" wrapText="1"/>
    </xf>
    <xf numFmtId="165" fontId="21" fillId="0" borderId="0" xfId="2" applyNumberFormat="1" applyFont="1" applyAlignment="1">
      <alignment horizontal="left" vertical="top"/>
    </xf>
    <xf numFmtId="4" fontId="83" fillId="0" borderId="0" xfId="8" applyNumberFormat="1" applyFont="1" applyAlignment="1">
      <alignment horizontal="center"/>
    </xf>
    <xf numFmtId="0" fontId="86" fillId="0" borderId="0" xfId="8" applyFont="1" applyAlignment="1">
      <alignment horizontal="center"/>
    </xf>
    <xf numFmtId="4" fontId="91" fillId="0" borderId="12" xfId="8" applyNumberFormat="1" applyFont="1" applyBorder="1" applyAlignment="1">
      <alignment horizontal="justify"/>
    </xf>
    <xf numFmtId="4" fontId="98" fillId="0" borderId="5" xfId="8" applyNumberFormat="1" applyFont="1" applyBorder="1"/>
    <xf numFmtId="4" fontId="91" fillId="0" borderId="0" xfId="8" applyNumberFormat="1" applyFont="1" applyAlignment="1">
      <alignment horizontal="center"/>
    </xf>
    <xf numFmtId="4" fontId="91" fillId="0" borderId="14" xfId="8" applyNumberFormat="1" applyFont="1" applyBorder="1" applyAlignment="1">
      <alignment horizontal="left"/>
    </xf>
    <xf numFmtId="4" fontId="91" fillId="0" borderId="15" xfId="8" applyNumberFormat="1" applyFont="1" applyBorder="1" applyAlignment="1">
      <alignment horizontal="left"/>
    </xf>
    <xf numFmtId="4" fontId="84" fillId="0" borderId="12" xfId="8" applyNumberFormat="1" applyFont="1" applyBorder="1" applyAlignment="1">
      <alignment horizontal="center" vertical="center"/>
    </xf>
    <xf numFmtId="0" fontId="85" fillId="0" borderId="5" xfId="8" applyFont="1" applyBorder="1" applyAlignment="1">
      <alignment horizontal="center" vertical="center"/>
    </xf>
    <xf numFmtId="0" fontId="85" fillId="0" borderId="13" xfId="8" applyFont="1" applyBorder="1" applyAlignment="1">
      <alignment horizontal="center" vertical="center"/>
    </xf>
    <xf numFmtId="4" fontId="83" fillId="0" borderId="0" xfId="8" applyNumberFormat="1" applyFont="1"/>
    <xf numFmtId="0" fontId="86" fillId="0" borderId="0" xfId="8" applyFont="1"/>
    <xf numFmtId="4" fontId="86" fillId="0" borderId="0" xfId="8" applyNumberFormat="1" applyFont="1"/>
    <xf numFmtId="0" fontId="17" fillId="0" borderId="0" xfId="0" applyFont="1" applyAlignment="1" applyProtection="1">
      <alignment horizontal="left" vertical="top" wrapText="1"/>
      <protection hidden="1"/>
    </xf>
    <xf numFmtId="2" fontId="4" fillId="0" borderId="6" xfId="0" applyNumberFormat="1" applyFont="1" applyBorder="1" applyAlignment="1" applyProtection="1">
      <alignment horizontal="right" vertical="center" wrapText="1"/>
      <protection hidden="1"/>
    </xf>
    <xf numFmtId="40" fontId="4" fillId="0" borderId="6" xfId="0" applyNumberFormat="1" applyFont="1" applyBorder="1" applyAlignment="1" applyProtection="1">
      <alignment horizontal="right" vertical="center" wrapText="1"/>
      <protection hidden="1"/>
    </xf>
    <xf numFmtId="49" fontId="59" fillId="0" borderId="0" xfId="0" applyNumberFormat="1" applyFont="1" applyAlignment="1" applyProtection="1">
      <alignment horizontal="left" vertical="center"/>
      <protection hidden="1"/>
    </xf>
    <xf numFmtId="0" fontId="18" fillId="0" borderId="0" xfId="0" applyFont="1" applyAlignment="1" applyProtection="1">
      <alignment horizontal="left" vertical="top" wrapText="1"/>
      <protection hidden="1"/>
    </xf>
    <xf numFmtId="0" fontId="58" fillId="0" borderId="0" xfId="0" applyFont="1" applyAlignment="1" applyProtection="1">
      <alignment horizontal="left" vertical="top" wrapText="1"/>
      <protection hidden="1"/>
    </xf>
    <xf numFmtId="0" fontId="58" fillId="0" borderId="0" xfId="0" applyFont="1" applyAlignment="1" applyProtection="1">
      <alignment horizontal="right" vertical="top" wrapText="1"/>
      <protection hidden="1"/>
    </xf>
    <xf numFmtId="0" fontId="17" fillId="0" borderId="0" xfId="0" applyFont="1" applyAlignment="1" applyProtection="1">
      <alignment horizontal="right" vertical="top" wrapText="1"/>
      <protection hidden="1"/>
    </xf>
    <xf numFmtId="0" fontId="5" fillId="0" borderId="1" xfId="0" applyFont="1" applyBorder="1" applyAlignment="1" applyProtection="1">
      <alignment horizontal="center" vertical="center" wrapText="1"/>
      <protection hidden="1"/>
    </xf>
    <xf numFmtId="0" fontId="5" fillId="0" borderId="1" xfId="0" applyFont="1" applyBorder="1" applyAlignment="1" applyProtection="1">
      <alignment horizontal="right" vertical="center" wrapText="1"/>
      <protection hidden="1"/>
    </xf>
    <xf numFmtId="0" fontId="8" fillId="2" borderId="0" xfId="1" applyFont="1" applyFill="1" applyAlignment="1" applyProtection="1">
      <alignment horizontal="left" vertical="top" wrapText="1"/>
      <protection hidden="1"/>
    </xf>
    <xf numFmtId="49" fontId="9" fillId="0" borderId="2" xfId="0" applyNumberFormat="1" applyFont="1" applyBorder="1" applyAlignment="1" applyProtection="1">
      <alignment horizontal="center" vertical="center" wrapText="1"/>
      <protection hidden="1"/>
    </xf>
    <xf numFmtId="49" fontId="9" fillId="0" borderId="1" xfId="0" applyNumberFormat="1" applyFont="1" applyBorder="1" applyAlignment="1" applyProtection="1">
      <alignment horizontal="center" vertical="center" wrapText="1"/>
      <protection hidden="1"/>
    </xf>
    <xf numFmtId="0" fontId="8" fillId="2" borderId="1" xfId="1" applyFont="1" applyFill="1" applyBorder="1" applyAlignment="1" applyProtection="1">
      <alignment horizontal="left" vertical="top" wrapText="1"/>
      <protection hidden="1"/>
    </xf>
    <xf numFmtId="0" fontId="83" fillId="0" borderId="0" xfId="40" applyFont="1" applyAlignment="1">
      <alignment horizontal="center"/>
    </xf>
    <xf numFmtId="0" fontId="99" fillId="0" borderId="0" xfId="40" applyAlignment="1">
      <alignment horizontal="center"/>
    </xf>
    <xf numFmtId="0" fontId="2" fillId="0" borderId="0" xfId="0" applyFont="1" applyAlignment="1" applyProtection="1">
      <protection hidden="1"/>
    </xf>
    <xf numFmtId="4" fontId="90" fillId="0" borderId="0" xfId="8" applyNumberFormat="1" applyFont="1" applyAlignment="1">
      <alignment horizontal="justify"/>
    </xf>
  </cellXfs>
  <cellStyles count="44">
    <cellStyle name="20% - Accent1 2" xfId="9" xr:uid="{00000000-0005-0000-0000-000000000000}"/>
    <cellStyle name="20% - Accent2 2" xfId="10" xr:uid="{00000000-0005-0000-0000-000001000000}"/>
    <cellStyle name="20% - Accent3 2" xfId="11" xr:uid="{00000000-0005-0000-0000-000002000000}"/>
    <cellStyle name="20% - Accent4 2" xfId="12" xr:uid="{00000000-0005-0000-0000-000003000000}"/>
    <cellStyle name="20% - Accent5 2" xfId="13" xr:uid="{00000000-0005-0000-0000-000004000000}"/>
    <cellStyle name="20% - Accent6 2" xfId="14" xr:uid="{00000000-0005-0000-0000-000005000000}"/>
    <cellStyle name="40% - Accent1 2" xfId="15" xr:uid="{00000000-0005-0000-0000-000006000000}"/>
    <cellStyle name="40% - Accent2 2" xfId="16" xr:uid="{00000000-0005-0000-0000-000007000000}"/>
    <cellStyle name="40% - Accent3 2" xfId="17" xr:uid="{00000000-0005-0000-0000-000008000000}"/>
    <cellStyle name="40% - Accent4 2" xfId="18" xr:uid="{00000000-0005-0000-0000-000009000000}"/>
    <cellStyle name="40% - Accent5 2" xfId="19" xr:uid="{00000000-0005-0000-0000-00000A000000}"/>
    <cellStyle name="40% - Accent6 2" xfId="20" xr:uid="{00000000-0005-0000-0000-00000B000000}"/>
    <cellStyle name="Comma 2" xfId="21" xr:uid="{00000000-0005-0000-0000-00000C000000}"/>
    <cellStyle name="Comma 2 2" xfId="22" xr:uid="{00000000-0005-0000-0000-00000D000000}"/>
    <cellStyle name="Comma 2 2 2" xfId="23" xr:uid="{00000000-0005-0000-0000-00000E000000}"/>
    <cellStyle name="Comma 3" xfId="24" xr:uid="{00000000-0005-0000-0000-00000F000000}"/>
    <cellStyle name="Comma 3 2" xfId="25" xr:uid="{00000000-0005-0000-0000-000010000000}"/>
    <cellStyle name="Comma 5 4 3" xfId="26" xr:uid="{00000000-0005-0000-0000-000011000000}"/>
    <cellStyle name="Currency 2" xfId="27" xr:uid="{00000000-0005-0000-0000-000012000000}"/>
    <cellStyle name="Currency 2 2" xfId="28" xr:uid="{00000000-0005-0000-0000-000013000000}"/>
    <cellStyle name="Currency 2 2 2" xfId="29" xr:uid="{00000000-0005-0000-0000-000014000000}"/>
    <cellStyle name="Currency 3" xfId="30" xr:uid="{00000000-0005-0000-0000-000015000000}"/>
    <cellStyle name="Normal" xfId="0" builtinId="0"/>
    <cellStyle name="Normal 14" xfId="41" xr:uid="{E373AC93-092D-4A8A-8CD7-C3F8BA4A9F74}"/>
    <cellStyle name="Normal 14 2" xfId="43" xr:uid="{D4DEDFB0-CA55-4595-9E97-E0F480F558AF}"/>
    <cellStyle name="Normal 16" xfId="42" xr:uid="{A1962E8F-6EFE-4F35-8C45-5222946D748B}"/>
    <cellStyle name="Normal 2" xfId="7" xr:uid="{00000000-0005-0000-0000-000016000000}"/>
    <cellStyle name="Normal 2 2" xfId="8" xr:uid="{00000000-0005-0000-0000-000017000000}"/>
    <cellStyle name="Normal 21" xfId="4" xr:uid="{00000000-0005-0000-0000-000018000000}"/>
    <cellStyle name="Normal 3" xfId="40" xr:uid="{00000000-0005-0000-0000-000019000000}"/>
    <cellStyle name="Normal 33" xfId="6" xr:uid="{00000000-0005-0000-0000-00001A000000}"/>
    <cellStyle name="Normal 4" xfId="31" xr:uid="{00000000-0005-0000-0000-00001B000000}"/>
    <cellStyle name="Normal 48" xfId="1" xr:uid="{00000000-0005-0000-0000-00001C000000}"/>
    <cellStyle name="Normal 62" xfId="32" xr:uid="{00000000-0005-0000-0000-00001D000000}"/>
    <cellStyle name="Normal 62 2" xfId="33" xr:uid="{00000000-0005-0000-0000-00001E000000}"/>
    <cellStyle name="Normal_Sheet1" xfId="2" xr:uid="{00000000-0005-0000-0000-00001F000000}"/>
    <cellStyle name="Normal_Sheet1_1" xfId="3" xr:uid="{00000000-0005-0000-0000-000020000000}"/>
    <cellStyle name="Normalno 2" xfId="34" xr:uid="{00000000-0005-0000-0000-000022000000}"/>
    <cellStyle name="Note 2" xfId="35" xr:uid="{00000000-0005-0000-0000-000023000000}"/>
    <cellStyle name="Note 3" xfId="36" xr:uid="{00000000-0005-0000-0000-000024000000}"/>
    <cellStyle name="Note 3 2" xfId="37" xr:uid="{00000000-0005-0000-0000-000025000000}"/>
    <cellStyle name="Obično_List1" xfId="38" xr:uid="{00000000-0005-0000-0000-000026000000}"/>
    <cellStyle name="Stil 1" xfId="5" xr:uid="{00000000-0005-0000-0000-000027000000}"/>
    <cellStyle name="Style 1" xfId="39" xr:uid="{00000000-0005-0000-0000-000028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893"/>
  <sheetViews>
    <sheetView showZeros="0" topLeftCell="A46" zoomScaleNormal="100" workbookViewId="0">
      <selection activeCell="E60" sqref="E60"/>
    </sheetView>
  </sheetViews>
  <sheetFormatPr defaultRowHeight="15"/>
  <cols>
    <col min="1" max="1" width="43.7109375" style="231" customWidth="1"/>
    <col min="2" max="2" width="8.85546875" style="231" customWidth="1"/>
    <col min="3" max="3" width="10.28515625" style="231" customWidth="1"/>
    <col min="4" max="4" width="12.28515625" style="231" customWidth="1"/>
    <col min="5" max="5" width="13.140625" style="231" customWidth="1"/>
    <col min="6" max="6" width="0.140625" style="231" hidden="1" customWidth="1"/>
    <col min="7" max="7" width="9.42578125" style="231" hidden="1" customWidth="1"/>
    <col min="8" max="8" width="0.140625" style="231" hidden="1" customWidth="1"/>
    <col min="9" max="10" width="9.140625" style="231" hidden="1" customWidth="1"/>
    <col min="11" max="256" width="9.140625" style="231"/>
    <col min="257" max="257" width="45.28515625" style="231" customWidth="1"/>
    <col min="258" max="258" width="8.85546875" style="231" customWidth="1"/>
    <col min="259" max="259" width="10.28515625" style="231" customWidth="1"/>
    <col min="260" max="260" width="12.85546875" style="231" customWidth="1"/>
    <col min="261" max="261" width="13.28515625" style="231" customWidth="1"/>
    <col min="262" max="266" width="0" style="231" hidden="1" customWidth="1"/>
    <col min="267" max="512" width="9.140625" style="231"/>
    <col min="513" max="513" width="45.28515625" style="231" customWidth="1"/>
    <col min="514" max="514" width="8.85546875" style="231" customWidth="1"/>
    <col min="515" max="515" width="10.28515625" style="231" customWidth="1"/>
    <col min="516" max="516" width="12.85546875" style="231" customWidth="1"/>
    <col min="517" max="517" width="13.28515625" style="231" customWidth="1"/>
    <col min="518" max="522" width="0" style="231" hidden="1" customWidth="1"/>
    <col min="523" max="768" width="9.140625" style="231"/>
    <col min="769" max="769" width="45.28515625" style="231" customWidth="1"/>
    <col min="770" max="770" width="8.85546875" style="231" customWidth="1"/>
    <col min="771" max="771" width="10.28515625" style="231" customWidth="1"/>
    <col min="772" max="772" width="12.85546875" style="231" customWidth="1"/>
    <col min="773" max="773" width="13.28515625" style="231" customWidth="1"/>
    <col min="774" max="778" width="0" style="231" hidden="1" customWidth="1"/>
    <col min="779" max="1024" width="9.140625" style="231"/>
    <col min="1025" max="1025" width="45.28515625" style="231" customWidth="1"/>
    <col min="1026" max="1026" width="8.85546875" style="231" customWidth="1"/>
    <col min="1027" max="1027" width="10.28515625" style="231" customWidth="1"/>
    <col min="1028" max="1028" width="12.85546875" style="231" customWidth="1"/>
    <col min="1029" max="1029" width="13.28515625" style="231" customWidth="1"/>
    <col min="1030" max="1034" width="0" style="231" hidden="1" customWidth="1"/>
    <col min="1035" max="1280" width="9.140625" style="231"/>
    <col min="1281" max="1281" width="45.28515625" style="231" customWidth="1"/>
    <col min="1282" max="1282" width="8.85546875" style="231" customWidth="1"/>
    <col min="1283" max="1283" width="10.28515625" style="231" customWidth="1"/>
    <col min="1284" max="1284" width="12.85546875" style="231" customWidth="1"/>
    <col min="1285" max="1285" width="13.28515625" style="231" customWidth="1"/>
    <col min="1286" max="1290" width="0" style="231" hidden="1" customWidth="1"/>
    <col min="1291" max="1536" width="9.140625" style="231"/>
    <col min="1537" max="1537" width="45.28515625" style="231" customWidth="1"/>
    <col min="1538" max="1538" width="8.85546875" style="231" customWidth="1"/>
    <col min="1539" max="1539" width="10.28515625" style="231" customWidth="1"/>
    <col min="1540" max="1540" width="12.85546875" style="231" customWidth="1"/>
    <col min="1541" max="1541" width="13.28515625" style="231" customWidth="1"/>
    <col min="1542" max="1546" width="0" style="231" hidden="1" customWidth="1"/>
    <col min="1547" max="1792" width="9.140625" style="231"/>
    <col min="1793" max="1793" width="45.28515625" style="231" customWidth="1"/>
    <col min="1794" max="1794" width="8.85546875" style="231" customWidth="1"/>
    <col min="1795" max="1795" width="10.28515625" style="231" customWidth="1"/>
    <col min="1796" max="1796" width="12.85546875" style="231" customWidth="1"/>
    <col min="1797" max="1797" width="13.28515625" style="231" customWidth="1"/>
    <col min="1798" max="1802" width="0" style="231" hidden="1" customWidth="1"/>
    <col min="1803" max="2048" width="9.140625" style="231"/>
    <col min="2049" max="2049" width="45.28515625" style="231" customWidth="1"/>
    <col min="2050" max="2050" width="8.85546875" style="231" customWidth="1"/>
    <col min="2051" max="2051" width="10.28515625" style="231" customWidth="1"/>
    <col min="2052" max="2052" width="12.85546875" style="231" customWidth="1"/>
    <col min="2053" max="2053" width="13.28515625" style="231" customWidth="1"/>
    <col min="2054" max="2058" width="0" style="231" hidden="1" customWidth="1"/>
    <col min="2059" max="2304" width="9.140625" style="231"/>
    <col min="2305" max="2305" width="45.28515625" style="231" customWidth="1"/>
    <col min="2306" max="2306" width="8.85546875" style="231" customWidth="1"/>
    <col min="2307" max="2307" width="10.28515625" style="231" customWidth="1"/>
    <col min="2308" max="2308" width="12.85546875" style="231" customWidth="1"/>
    <col min="2309" max="2309" width="13.28515625" style="231" customWidth="1"/>
    <col min="2310" max="2314" width="0" style="231" hidden="1" customWidth="1"/>
    <col min="2315" max="2560" width="9.140625" style="231"/>
    <col min="2561" max="2561" width="45.28515625" style="231" customWidth="1"/>
    <col min="2562" max="2562" width="8.85546875" style="231" customWidth="1"/>
    <col min="2563" max="2563" width="10.28515625" style="231" customWidth="1"/>
    <col min="2564" max="2564" width="12.85546875" style="231" customWidth="1"/>
    <col min="2565" max="2565" width="13.28515625" style="231" customWidth="1"/>
    <col min="2566" max="2570" width="0" style="231" hidden="1" customWidth="1"/>
    <col min="2571" max="2816" width="9.140625" style="231"/>
    <col min="2817" max="2817" width="45.28515625" style="231" customWidth="1"/>
    <col min="2818" max="2818" width="8.85546875" style="231" customWidth="1"/>
    <col min="2819" max="2819" width="10.28515625" style="231" customWidth="1"/>
    <col min="2820" max="2820" width="12.85546875" style="231" customWidth="1"/>
    <col min="2821" max="2821" width="13.28515625" style="231" customWidth="1"/>
    <col min="2822" max="2826" width="0" style="231" hidden="1" customWidth="1"/>
    <col min="2827" max="3072" width="9.140625" style="231"/>
    <col min="3073" max="3073" width="45.28515625" style="231" customWidth="1"/>
    <col min="3074" max="3074" width="8.85546875" style="231" customWidth="1"/>
    <col min="3075" max="3075" width="10.28515625" style="231" customWidth="1"/>
    <col min="3076" max="3076" width="12.85546875" style="231" customWidth="1"/>
    <col min="3077" max="3077" width="13.28515625" style="231" customWidth="1"/>
    <col min="3078" max="3082" width="0" style="231" hidden="1" customWidth="1"/>
    <col min="3083" max="3328" width="9.140625" style="231"/>
    <col min="3329" max="3329" width="45.28515625" style="231" customWidth="1"/>
    <col min="3330" max="3330" width="8.85546875" style="231" customWidth="1"/>
    <col min="3331" max="3331" width="10.28515625" style="231" customWidth="1"/>
    <col min="3332" max="3332" width="12.85546875" style="231" customWidth="1"/>
    <col min="3333" max="3333" width="13.28515625" style="231" customWidth="1"/>
    <col min="3334" max="3338" width="0" style="231" hidden="1" customWidth="1"/>
    <col min="3339" max="3584" width="9.140625" style="231"/>
    <col min="3585" max="3585" width="45.28515625" style="231" customWidth="1"/>
    <col min="3586" max="3586" width="8.85546875" style="231" customWidth="1"/>
    <col min="3587" max="3587" width="10.28515625" style="231" customWidth="1"/>
    <col min="3588" max="3588" width="12.85546875" style="231" customWidth="1"/>
    <col min="3589" max="3589" width="13.28515625" style="231" customWidth="1"/>
    <col min="3590" max="3594" width="0" style="231" hidden="1" customWidth="1"/>
    <col min="3595" max="3840" width="9.140625" style="231"/>
    <col min="3841" max="3841" width="45.28515625" style="231" customWidth="1"/>
    <col min="3842" max="3842" width="8.85546875" style="231" customWidth="1"/>
    <col min="3843" max="3843" width="10.28515625" style="231" customWidth="1"/>
    <col min="3844" max="3844" width="12.85546875" style="231" customWidth="1"/>
    <col min="3845" max="3845" width="13.28515625" style="231" customWidth="1"/>
    <col min="3846" max="3850" width="0" style="231" hidden="1" customWidth="1"/>
    <col min="3851" max="4096" width="9.140625" style="231"/>
    <col min="4097" max="4097" width="45.28515625" style="231" customWidth="1"/>
    <col min="4098" max="4098" width="8.85546875" style="231" customWidth="1"/>
    <col min="4099" max="4099" width="10.28515625" style="231" customWidth="1"/>
    <col min="4100" max="4100" width="12.85546875" style="231" customWidth="1"/>
    <col min="4101" max="4101" width="13.28515625" style="231" customWidth="1"/>
    <col min="4102" max="4106" width="0" style="231" hidden="1" customWidth="1"/>
    <col min="4107" max="4352" width="9.140625" style="231"/>
    <col min="4353" max="4353" width="45.28515625" style="231" customWidth="1"/>
    <col min="4354" max="4354" width="8.85546875" style="231" customWidth="1"/>
    <col min="4355" max="4355" width="10.28515625" style="231" customWidth="1"/>
    <col min="4356" max="4356" width="12.85546875" style="231" customWidth="1"/>
    <col min="4357" max="4357" width="13.28515625" style="231" customWidth="1"/>
    <col min="4358" max="4362" width="0" style="231" hidden="1" customWidth="1"/>
    <col min="4363" max="4608" width="9.140625" style="231"/>
    <col min="4609" max="4609" width="45.28515625" style="231" customWidth="1"/>
    <col min="4610" max="4610" width="8.85546875" style="231" customWidth="1"/>
    <col min="4611" max="4611" width="10.28515625" style="231" customWidth="1"/>
    <col min="4612" max="4612" width="12.85546875" style="231" customWidth="1"/>
    <col min="4613" max="4613" width="13.28515625" style="231" customWidth="1"/>
    <col min="4614" max="4618" width="0" style="231" hidden="1" customWidth="1"/>
    <col min="4619" max="4864" width="9.140625" style="231"/>
    <col min="4865" max="4865" width="45.28515625" style="231" customWidth="1"/>
    <col min="4866" max="4866" width="8.85546875" style="231" customWidth="1"/>
    <col min="4867" max="4867" width="10.28515625" style="231" customWidth="1"/>
    <col min="4868" max="4868" width="12.85546875" style="231" customWidth="1"/>
    <col min="4869" max="4869" width="13.28515625" style="231" customWidth="1"/>
    <col min="4870" max="4874" width="0" style="231" hidden="1" customWidth="1"/>
    <col min="4875" max="5120" width="9.140625" style="231"/>
    <col min="5121" max="5121" width="45.28515625" style="231" customWidth="1"/>
    <col min="5122" max="5122" width="8.85546875" style="231" customWidth="1"/>
    <col min="5123" max="5123" width="10.28515625" style="231" customWidth="1"/>
    <col min="5124" max="5124" width="12.85546875" style="231" customWidth="1"/>
    <col min="5125" max="5125" width="13.28515625" style="231" customWidth="1"/>
    <col min="5126" max="5130" width="0" style="231" hidden="1" customWidth="1"/>
    <col min="5131" max="5376" width="9.140625" style="231"/>
    <col min="5377" max="5377" width="45.28515625" style="231" customWidth="1"/>
    <col min="5378" max="5378" width="8.85546875" style="231" customWidth="1"/>
    <col min="5379" max="5379" width="10.28515625" style="231" customWidth="1"/>
    <col min="5380" max="5380" width="12.85546875" style="231" customWidth="1"/>
    <col min="5381" max="5381" width="13.28515625" style="231" customWidth="1"/>
    <col min="5382" max="5386" width="0" style="231" hidden="1" customWidth="1"/>
    <col min="5387" max="5632" width="9.140625" style="231"/>
    <col min="5633" max="5633" width="45.28515625" style="231" customWidth="1"/>
    <col min="5634" max="5634" width="8.85546875" style="231" customWidth="1"/>
    <col min="5635" max="5635" width="10.28515625" style="231" customWidth="1"/>
    <col min="5636" max="5636" width="12.85546875" style="231" customWidth="1"/>
    <col min="5637" max="5637" width="13.28515625" style="231" customWidth="1"/>
    <col min="5638" max="5642" width="0" style="231" hidden="1" customWidth="1"/>
    <col min="5643" max="5888" width="9.140625" style="231"/>
    <col min="5889" max="5889" width="45.28515625" style="231" customWidth="1"/>
    <col min="5890" max="5890" width="8.85546875" style="231" customWidth="1"/>
    <col min="5891" max="5891" width="10.28515625" style="231" customWidth="1"/>
    <col min="5892" max="5892" width="12.85546875" style="231" customWidth="1"/>
    <col min="5893" max="5893" width="13.28515625" style="231" customWidth="1"/>
    <col min="5894" max="5898" width="0" style="231" hidden="1" customWidth="1"/>
    <col min="5899" max="6144" width="9.140625" style="231"/>
    <col min="6145" max="6145" width="45.28515625" style="231" customWidth="1"/>
    <col min="6146" max="6146" width="8.85546875" style="231" customWidth="1"/>
    <col min="6147" max="6147" width="10.28515625" style="231" customWidth="1"/>
    <col min="6148" max="6148" width="12.85546875" style="231" customWidth="1"/>
    <col min="6149" max="6149" width="13.28515625" style="231" customWidth="1"/>
    <col min="6150" max="6154" width="0" style="231" hidden="1" customWidth="1"/>
    <col min="6155" max="6400" width="9.140625" style="231"/>
    <col min="6401" max="6401" width="45.28515625" style="231" customWidth="1"/>
    <col min="6402" max="6402" width="8.85546875" style="231" customWidth="1"/>
    <col min="6403" max="6403" width="10.28515625" style="231" customWidth="1"/>
    <col min="6404" max="6404" width="12.85546875" style="231" customWidth="1"/>
    <col min="6405" max="6405" width="13.28515625" style="231" customWidth="1"/>
    <col min="6406" max="6410" width="0" style="231" hidden="1" customWidth="1"/>
    <col min="6411" max="6656" width="9.140625" style="231"/>
    <col min="6657" max="6657" width="45.28515625" style="231" customWidth="1"/>
    <col min="6658" max="6658" width="8.85546875" style="231" customWidth="1"/>
    <col min="6659" max="6659" width="10.28515625" style="231" customWidth="1"/>
    <col min="6660" max="6660" width="12.85546875" style="231" customWidth="1"/>
    <col min="6661" max="6661" width="13.28515625" style="231" customWidth="1"/>
    <col min="6662" max="6666" width="0" style="231" hidden="1" customWidth="1"/>
    <col min="6667" max="6912" width="9.140625" style="231"/>
    <col min="6913" max="6913" width="45.28515625" style="231" customWidth="1"/>
    <col min="6914" max="6914" width="8.85546875" style="231" customWidth="1"/>
    <col min="6915" max="6915" width="10.28515625" style="231" customWidth="1"/>
    <col min="6916" max="6916" width="12.85546875" style="231" customWidth="1"/>
    <col min="6917" max="6917" width="13.28515625" style="231" customWidth="1"/>
    <col min="6918" max="6922" width="0" style="231" hidden="1" customWidth="1"/>
    <col min="6923" max="7168" width="9.140625" style="231"/>
    <col min="7169" max="7169" width="45.28515625" style="231" customWidth="1"/>
    <col min="7170" max="7170" width="8.85546875" style="231" customWidth="1"/>
    <col min="7171" max="7171" width="10.28515625" style="231" customWidth="1"/>
    <col min="7172" max="7172" width="12.85546875" style="231" customWidth="1"/>
    <col min="7173" max="7173" width="13.28515625" style="231" customWidth="1"/>
    <col min="7174" max="7178" width="0" style="231" hidden="1" customWidth="1"/>
    <col min="7179" max="7424" width="9.140625" style="231"/>
    <col min="7425" max="7425" width="45.28515625" style="231" customWidth="1"/>
    <col min="7426" max="7426" width="8.85546875" style="231" customWidth="1"/>
    <col min="7427" max="7427" width="10.28515625" style="231" customWidth="1"/>
    <col min="7428" max="7428" width="12.85546875" style="231" customWidth="1"/>
    <col min="7429" max="7429" width="13.28515625" style="231" customWidth="1"/>
    <col min="7430" max="7434" width="0" style="231" hidden="1" customWidth="1"/>
    <col min="7435" max="7680" width="9.140625" style="231"/>
    <col min="7681" max="7681" width="45.28515625" style="231" customWidth="1"/>
    <col min="7682" max="7682" width="8.85546875" style="231" customWidth="1"/>
    <col min="7683" max="7683" width="10.28515625" style="231" customWidth="1"/>
    <col min="7684" max="7684" width="12.85546875" style="231" customWidth="1"/>
    <col min="7685" max="7685" width="13.28515625" style="231" customWidth="1"/>
    <col min="7686" max="7690" width="0" style="231" hidden="1" customWidth="1"/>
    <col min="7691" max="7936" width="9.140625" style="231"/>
    <col min="7937" max="7937" width="45.28515625" style="231" customWidth="1"/>
    <col min="7938" max="7938" width="8.85546875" style="231" customWidth="1"/>
    <col min="7939" max="7939" width="10.28515625" style="231" customWidth="1"/>
    <col min="7940" max="7940" width="12.85546875" style="231" customWidth="1"/>
    <col min="7941" max="7941" width="13.28515625" style="231" customWidth="1"/>
    <col min="7942" max="7946" width="0" style="231" hidden="1" customWidth="1"/>
    <col min="7947" max="8192" width="9.140625" style="231"/>
    <col min="8193" max="8193" width="45.28515625" style="231" customWidth="1"/>
    <col min="8194" max="8194" width="8.85546875" style="231" customWidth="1"/>
    <col min="8195" max="8195" width="10.28515625" style="231" customWidth="1"/>
    <col min="8196" max="8196" width="12.85546875" style="231" customWidth="1"/>
    <col min="8197" max="8197" width="13.28515625" style="231" customWidth="1"/>
    <col min="8198" max="8202" width="0" style="231" hidden="1" customWidth="1"/>
    <col min="8203" max="8448" width="9.140625" style="231"/>
    <col min="8449" max="8449" width="45.28515625" style="231" customWidth="1"/>
    <col min="8450" max="8450" width="8.85546875" style="231" customWidth="1"/>
    <col min="8451" max="8451" width="10.28515625" style="231" customWidth="1"/>
    <col min="8452" max="8452" width="12.85546875" style="231" customWidth="1"/>
    <col min="8453" max="8453" width="13.28515625" style="231" customWidth="1"/>
    <col min="8454" max="8458" width="0" style="231" hidden="1" customWidth="1"/>
    <col min="8459" max="8704" width="9.140625" style="231"/>
    <col min="8705" max="8705" width="45.28515625" style="231" customWidth="1"/>
    <col min="8706" max="8706" width="8.85546875" style="231" customWidth="1"/>
    <col min="8707" max="8707" width="10.28515625" style="231" customWidth="1"/>
    <col min="8708" max="8708" width="12.85546875" style="231" customWidth="1"/>
    <col min="8709" max="8709" width="13.28515625" style="231" customWidth="1"/>
    <col min="8710" max="8714" width="0" style="231" hidden="1" customWidth="1"/>
    <col min="8715" max="8960" width="9.140625" style="231"/>
    <col min="8961" max="8961" width="45.28515625" style="231" customWidth="1"/>
    <col min="8962" max="8962" width="8.85546875" style="231" customWidth="1"/>
    <col min="8963" max="8963" width="10.28515625" style="231" customWidth="1"/>
    <col min="8964" max="8964" width="12.85546875" style="231" customWidth="1"/>
    <col min="8965" max="8965" width="13.28515625" style="231" customWidth="1"/>
    <col min="8966" max="8970" width="0" style="231" hidden="1" customWidth="1"/>
    <col min="8971" max="9216" width="9.140625" style="231"/>
    <col min="9217" max="9217" width="45.28515625" style="231" customWidth="1"/>
    <col min="9218" max="9218" width="8.85546875" style="231" customWidth="1"/>
    <col min="9219" max="9219" width="10.28515625" style="231" customWidth="1"/>
    <col min="9220" max="9220" width="12.85546875" style="231" customWidth="1"/>
    <col min="9221" max="9221" width="13.28515625" style="231" customWidth="1"/>
    <col min="9222" max="9226" width="0" style="231" hidden="1" customWidth="1"/>
    <col min="9227" max="9472" width="9.140625" style="231"/>
    <col min="9473" max="9473" width="45.28515625" style="231" customWidth="1"/>
    <col min="9474" max="9474" width="8.85546875" style="231" customWidth="1"/>
    <col min="9475" max="9475" width="10.28515625" style="231" customWidth="1"/>
    <col min="9476" max="9476" width="12.85546875" style="231" customWidth="1"/>
    <col min="9477" max="9477" width="13.28515625" style="231" customWidth="1"/>
    <col min="9478" max="9482" width="0" style="231" hidden="1" customWidth="1"/>
    <col min="9483" max="9728" width="9.140625" style="231"/>
    <col min="9729" max="9729" width="45.28515625" style="231" customWidth="1"/>
    <col min="9730" max="9730" width="8.85546875" style="231" customWidth="1"/>
    <col min="9731" max="9731" width="10.28515625" style="231" customWidth="1"/>
    <col min="9732" max="9732" width="12.85546875" style="231" customWidth="1"/>
    <col min="9733" max="9733" width="13.28515625" style="231" customWidth="1"/>
    <col min="9734" max="9738" width="0" style="231" hidden="1" customWidth="1"/>
    <col min="9739" max="9984" width="9.140625" style="231"/>
    <col min="9985" max="9985" width="45.28515625" style="231" customWidth="1"/>
    <col min="9986" max="9986" width="8.85546875" style="231" customWidth="1"/>
    <col min="9987" max="9987" width="10.28515625" style="231" customWidth="1"/>
    <col min="9988" max="9988" width="12.85546875" style="231" customWidth="1"/>
    <col min="9989" max="9989" width="13.28515625" style="231" customWidth="1"/>
    <col min="9990" max="9994" width="0" style="231" hidden="1" customWidth="1"/>
    <col min="9995" max="10240" width="9.140625" style="231"/>
    <col min="10241" max="10241" width="45.28515625" style="231" customWidth="1"/>
    <col min="10242" max="10242" width="8.85546875" style="231" customWidth="1"/>
    <col min="10243" max="10243" width="10.28515625" style="231" customWidth="1"/>
    <col min="10244" max="10244" width="12.85546875" style="231" customWidth="1"/>
    <col min="10245" max="10245" width="13.28515625" style="231" customWidth="1"/>
    <col min="10246" max="10250" width="0" style="231" hidden="1" customWidth="1"/>
    <col min="10251" max="10496" width="9.140625" style="231"/>
    <col min="10497" max="10497" width="45.28515625" style="231" customWidth="1"/>
    <col min="10498" max="10498" width="8.85546875" style="231" customWidth="1"/>
    <col min="10499" max="10499" width="10.28515625" style="231" customWidth="1"/>
    <col min="10500" max="10500" width="12.85546875" style="231" customWidth="1"/>
    <col min="10501" max="10501" width="13.28515625" style="231" customWidth="1"/>
    <col min="10502" max="10506" width="0" style="231" hidden="1" customWidth="1"/>
    <col min="10507" max="10752" width="9.140625" style="231"/>
    <col min="10753" max="10753" width="45.28515625" style="231" customWidth="1"/>
    <col min="10754" max="10754" width="8.85546875" style="231" customWidth="1"/>
    <col min="10755" max="10755" width="10.28515625" style="231" customWidth="1"/>
    <col min="10756" max="10756" width="12.85546875" style="231" customWidth="1"/>
    <col min="10757" max="10757" width="13.28515625" style="231" customWidth="1"/>
    <col min="10758" max="10762" width="0" style="231" hidden="1" customWidth="1"/>
    <col min="10763" max="11008" width="9.140625" style="231"/>
    <col min="11009" max="11009" width="45.28515625" style="231" customWidth="1"/>
    <col min="11010" max="11010" width="8.85546875" style="231" customWidth="1"/>
    <col min="11011" max="11011" width="10.28515625" style="231" customWidth="1"/>
    <col min="11012" max="11012" width="12.85546875" style="231" customWidth="1"/>
    <col min="11013" max="11013" width="13.28515625" style="231" customWidth="1"/>
    <col min="11014" max="11018" width="0" style="231" hidden="1" customWidth="1"/>
    <col min="11019" max="11264" width="9.140625" style="231"/>
    <col min="11265" max="11265" width="45.28515625" style="231" customWidth="1"/>
    <col min="11266" max="11266" width="8.85546875" style="231" customWidth="1"/>
    <col min="11267" max="11267" width="10.28515625" style="231" customWidth="1"/>
    <col min="11268" max="11268" width="12.85546875" style="231" customWidth="1"/>
    <col min="11269" max="11269" width="13.28515625" style="231" customWidth="1"/>
    <col min="11270" max="11274" width="0" style="231" hidden="1" customWidth="1"/>
    <col min="11275" max="11520" width="9.140625" style="231"/>
    <col min="11521" max="11521" width="45.28515625" style="231" customWidth="1"/>
    <col min="11522" max="11522" width="8.85546875" style="231" customWidth="1"/>
    <col min="11523" max="11523" width="10.28515625" style="231" customWidth="1"/>
    <col min="11524" max="11524" width="12.85546875" style="231" customWidth="1"/>
    <col min="11525" max="11525" width="13.28515625" style="231" customWidth="1"/>
    <col min="11526" max="11530" width="0" style="231" hidden="1" customWidth="1"/>
    <col min="11531" max="11776" width="9.140625" style="231"/>
    <col min="11777" max="11777" width="45.28515625" style="231" customWidth="1"/>
    <col min="11778" max="11778" width="8.85546875" style="231" customWidth="1"/>
    <col min="11779" max="11779" width="10.28515625" style="231" customWidth="1"/>
    <col min="11780" max="11780" width="12.85546875" style="231" customWidth="1"/>
    <col min="11781" max="11781" width="13.28515625" style="231" customWidth="1"/>
    <col min="11782" max="11786" width="0" style="231" hidden="1" customWidth="1"/>
    <col min="11787" max="12032" width="9.140625" style="231"/>
    <col min="12033" max="12033" width="45.28515625" style="231" customWidth="1"/>
    <col min="12034" max="12034" width="8.85546875" style="231" customWidth="1"/>
    <col min="12035" max="12035" width="10.28515625" style="231" customWidth="1"/>
    <col min="12036" max="12036" width="12.85546875" style="231" customWidth="1"/>
    <col min="12037" max="12037" width="13.28515625" style="231" customWidth="1"/>
    <col min="12038" max="12042" width="0" style="231" hidden="1" customWidth="1"/>
    <col min="12043" max="12288" width="9.140625" style="231"/>
    <col min="12289" max="12289" width="45.28515625" style="231" customWidth="1"/>
    <col min="12290" max="12290" width="8.85546875" style="231" customWidth="1"/>
    <col min="12291" max="12291" width="10.28515625" style="231" customWidth="1"/>
    <col min="12292" max="12292" width="12.85546875" style="231" customWidth="1"/>
    <col min="12293" max="12293" width="13.28515625" style="231" customWidth="1"/>
    <col min="12294" max="12298" width="0" style="231" hidden="1" customWidth="1"/>
    <col min="12299" max="12544" width="9.140625" style="231"/>
    <col min="12545" max="12545" width="45.28515625" style="231" customWidth="1"/>
    <col min="12546" max="12546" width="8.85546875" style="231" customWidth="1"/>
    <col min="12547" max="12547" width="10.28515625" style="231" customWidth="1"/>
    <col min="12548" max="12548" width="12.85546875" style="231" customWidth="1"/>
    <col min="12549" max="12549" width="13.28515625" style="231" customWidth="1"/>
    <col min="12550" max="12554" width="0" style="231" hidden="1" customWidth="1"/>
    <col min="12555" max="12800" width="9.140625" style="231"/>
    <col min="12801" max="12801" width="45.28515625" style="231" customWidth="1"/>
    <col min="12802" max="12802" width="8.85546875" style="231" customWidth="1"/>
    <col min="12803" max="12803" width="10.28515625" style="231" customWidth="1"/>
    <col min="12804" max="12804" width="12.85546875" style="231" customWidth="1"/>
    <col min="12805" max="12805" width="13.28515625" style="231" customWidth="1"/>
    <col min="12806" max="12810" width="0" style="231" hidden="1" customWidth="1"/>
    <col min="12811" max="13056" width="9.140625" style="231"/>
    <col min="13057" max="13057" width="45.28515625" style="231" customWidth="1"/>
    <col min="13058" max="13058" width="8.85546875" style="231" customWidth="1"/>
    <col min="13059" max="13059" width="10.28515625" style="231" customWidth="1"/>
    <col min="13060" max="13060" width="12.85546875" style="231" customWidth="1"/>
    <col min="13061" max="13061" width="13.28515625" style="231" customWidth="1"/>
    <col min="13062" max="13066" width="0" style="231" hidden="1" customWidth="1"/>
    <col min="13067" max="13312" width="9.140625" style="231"/>
    <col min="13313" max="13313" width="45.28515625" style="231" customWidth="1"/>
    <col min="13314" max="13314" width="8.85546875" style="231" customWidth="1"/>
    <col min="13315" max="13315" width="10.28515625" style="231" customWidth="1"/>
    <col min="13316" max="13316" width="12.85546875" style="231" customWidth="1"/>
    <col min="13317" max="13317" width="13.28515625" style="231" customWidth="1"/>
    <col min="13318" max="13322" width="0" style="231" hidden="1" customWidth="1"/>
    <col min="13323" max="13568" width="9.140625" style="231"/>
    <col min="13569" max="13569" width="45.28515625" style="231" customWidth="1"/>
    <col min="13570" max="13570" width="8.85546875" style="231" customWidth="1"/>
    <col min="13571" max="13571" width="10.28515625" style="231" customWidth="1"/>
    <col min="13572" max="13572" width="12.85546875" style="231" customWidth="1"/>
    <col min="13573" max="13573" width="13.28515625" style="231" customWidth="1"/>
    <col min="13574" max="13578" width="0" style="231" hidden="1" customWidth="1"/>
    <col min="13579" max="13824" width="9.140625" style="231"/>
    <col min="13825" max="13825" width="45.28515625" style="231" customWidth="1"/>
    <col min="13826" max="13826" width="8.85546875" style="231" customWidth="1"/>
    <col min="13827" max="13827" width="10.28515625" style="231" customWidth="1"/>
    <col min="13828" max="13828" width="12.85546875" style="231" customWidth="1"/>
    <col min="13829" max="13829" width="13.28515625" style="231" customWidth="1"/>
    <col min="13830" max="13834" width="0" style="231" hidden="1" customWidth="1"/>
    <col min="13835" max="14080" width="9.140625" style="231"/>
    <col min="14081" max="14081" width="45.28515625" style="231" customWidth="1"/>
    <col min="14082" max="14082" width="8.85546875" style="231" customWidth="1"/>
    <col min="14083" max="14083" width="10.28515625" style="231" customWidth="1"/>
    <col min="14084" max="14084" width="12.85546875" style="231" customWidth="1"/>
    <col min="14085" max="14085" width="13.28515625" style="231" customWidth="1"/>
    <col min="14086" max="14090" width="0" style="231" hidden="1" customWidth="1"/>
    <col min="14091" max="14336" width="9.140625" style="231"/>
    <col min="14337" max="14337" width="45.28515625" style="231" customWidth="1"/>
    <col min="14338" max="14338" width="8.85546875" style="231" customWidth="1"/>
    <col min="14339" max="14339" width="10.28515625" style="231" customWidth="1"/>
    <col min="14340" max="14340" width="12.85546875" style="231" customWidth="1"/>
    <col min="14341" max="14341" width="13.28515625" style="231" customWidth="1"/>
    <col min="14342" max="14346" width="0" style="231" hidden="1" customWidth="1"/>
    <col min="14347" max="14592" width="9.140625" style="231"/>
    <col min="14593" max="14593" width="45.28515625" style="231" customWidth="1"/>
    <col min="14594" max="14594" width="8.85546875" style="231" customWidth="1"/>
    <col min="14595" max="14595" width="10.28515625" style="231" customWidth="1"/>
    <col min="14596" max="14596" width="12.85546875" style="231" customWidth="1"/>
    <col min="14597" max="14597" width="13.28515625" style="231" customWidth="1"/>
    <col min="14598" max="14602" width="0" style="231" hidden="1" customWidth="1"/>
    <col min="14603" max="14848" width="9.140625" style="231"/>
    <col min="14849" max="14849" width="45.28515625" style="231" customWidth="1"/>
    <col min="14850" max="14850" width="8.85546875" style="231" customWidth="1"/>
    <col min="14851" max="14851" width="10.28515625" style="231" customWidth="1"/>
    <col min="14852" max="14852" width="12.85546875" style="231" customWidth="1"/>
    <col min="14853" max="14853" width="13.28515625" style="231" customWidth="1"/>
    <col min="14854" max="14858" width="0" style="231" hidden="1" customWidth="1"/>
    <col min="14859" max="15104" width="9.140625" style="231"/>
    <col min="15105" max="15105" width="45.28515625" style="231" customWidth="1"/>
    <col min="15106" max="15106" width="8.85546875" style="231" customWidth="1"/>
    <col min="15107" max="15107" width="10.28515625" style="231" customWidth="1"/>
    <col min="15108" max="15108" width="12.85546875" style="231" customWidth="1"/>
    <col min="15109" max="15109" width="13.28515625" style="231" customWidth="1"/>
    <col min="15110" max="15114" width="0" style="231" hidden="1" customWidth="1"/>
    <col min="15115" max="15360" width="9.140625" style="231"/>
    <col min="15361" max="15361" width="45.28515625" style="231" customWidth="1"/>
    <col min="15362" max="15362" width="8.85546875" style="231" customWidth="1"/>
    <col min="15363" max="15363" width="10.28515625" style="231" customWidth="1"/>
    <col min="15364" max="15364" width="12.85546875" style="231" customWidth="1"/>
    <col min="15365" max="15365" width="13.28515625" style="231" customWidth="1"/>
    <col min="15366" max="15370" width="0" style="231" hidden="1" customWidth="1"/>
    <col min="15371" max="15616" width="9.140625" style="231"/>
    <col min="15617" max="15617" width="45.28515625" style="231" customWidth="1"/>
    <col min="15618" max="15618" width="8.85546875" style="231" customWidth="1"/>
    <col min="15619" max="15619" width="10.28515625" style="231" customWidth="1"/>
    <col min="15620" max="15620" width="12.85546875" style="231" customWidth="1"/>
    <col min="15621" max="15621" width="13.28515625" style="231" customWidth="1"/>
    <col min="15622" max="15626" width="0" style="231" hidden="1" customWidth="1"/>
    <col min="15627" max="15872" width="9.140625" style="231"/>
    <col min="15873" max="15873" width="45.28515625" style="231" customWidth="1"/>
    <col min="15874" max="15874" width="8.85546875" style="231" customWidth="1"/>
    <col min="15875" max="15875" width="10.28515625" style="231" customWidth="1"/>
    <col min="15876" max="15876" width="12.85546875" style="231" customWidth="1"/>
    <col min="15877" max="15877" width="13.28515625" style="231" customWidth="1"/>
    <col min="15878" max="15882" width="0" style="231" hidden="1" customWidth="1"/>
    <col min="15883" max="16128" width="9.140625" style="231"/>
    <col min="16129" max="16129" width="45.28515625" style="231" customWidth="1"/>
    <col min="16130" max="16130" width="8.85546875" style="231" customWidth="1"/>
    <col min="16131" max="16131" width="10.28515625" style="231" customWidth="1"/>
    <col min="16132" max="16132" width="12.85546875" style="231" customWidth="1"/>
    <col min="16133" max="16133" width="13.28515625" style="231" customWidth="1"/>
    <col min="16134" max="16138" width="0" style="231" hidden="1" customWidth="1"/>
    <col min="16139" max="16384" width="9.140625" style="231"/>
  </cols>
  <sheetData>
    <row r="1" spans="1:12" s="224" customFormat="1" ht="14.25">
      <c r="A1" s="223" t="s">
        <v>453</v>
      </c>
    </row>
    <row r="2" spans="1:12" s="224" customFormat="1" ht="14.25">
      <c r="A2" s="223" t="s">
        <v>454</v>
      </c>
    </row>
    <row r="3" spans="1:12" s="224" customFormat="1" ht="14.25">
      <c r="A3" s="223" t="s">
        <v>455</v>
      </c>
    </row>
    <row r="4" spans="1:12" s="224" customFormat="1" ht="14.25">
      <c r="A4" s="225" t="s">
        <v>456</v>
      </c>
    </row>
    <row r="5" spans="1:12" s="224" customFormat="1" ht="14.25">
      <c r="A5" s="225" t="s">
        <v>457</v>
      </c>
    </row>
    <row r="6" spans="1:12" s="224" customFormat="1" ht="14.25">
      <c r="A6" s="225" t="s">
        <v>458</v>
      </c>
    </row>
    <row r="7" spans="1:12" s="224" customFormat="1" ht="14.25">
      <c r="A7" s="226" t="s">
        <v>459</v>
      </c>
    </row>
    <row r="13" spans="1:12" s="227" customFormat="1"/>
    <row r="14" spans="1:12" s="230" customFormat="1" ht="29.25" customHeight="1">
      <c r="A14" s="355" t="s">
        <v>460</v>
      </c>
      <c r="B14" s="356"/>
      <c r="C14" s="356"/>
      <c r="D14" s="356"/>
      <c r="E14" s="357"/>
      <c r="F14" s="228"/>
      <c r="G14" s="229"/>
      <c r="H14" s="229"/>
      <c r="I14" s="229"/>
      <c r="J14" s="229"/>
      <c r="K14" s="229"/>
      <c r="L14" s="229"/>
    </row>
    <row r="16" spans="1:12">
      <c r="A16" s="224" t="s">
        <v>452</v>
      </c>
    </row>
    <row r="17" spans="1:12" s="227" customFormat="1"/>
    <row r="18" spans="1:12" ht="16.5" customHeight="1">
      <c r="A18" s="358" t="s">
        <v>461</v>
      </c>
      <c r="B18" s="358"/>
      <c r="C18" s="358"/>
      <c r="D18" s="358"/>
      <c r="E18" s="358"/>
      <c r="F18" s="359"/>
      <c r="H18" s="232"/>
      <c r="I18" s="232"/>
      <c r="J18" s="232"/>
      <c r="K18" s="232"/>
      <c r="L18" s="232"/>
    </row>
    <row r="19" spans="1:12" ht="16.5" customHeight="1">
      <c r="A19" s="227" t="s">
        <v>462</v>
      </c>
      <c r="B19" s="227"/>
      <c r="C19" s="227"/>
      <c r="D19" s="227"/>
      <c r="E19" s="227"/>
      <c r="F19" s="233"/>
      <c r="H19" s="232"/>
      <c r="I19" s="232"/>
      <c r="J19" s="232"/>
      <c r="K19" s="232"/>
      <c r="L19" s="232"/>
    </row>
    <row r="20" spans="1:12" s="227" customFormat="1">
      <c r="A20" s="232"/>
      <c r="B20" s="232"/>
      <c r="C20" s="232"/>
      <c r="D20" s="232"/>
      <c r="E20" s="232"/>
      <c r="F20" s="232"/>
      <c r="G20" s="232"/>
      <c r="H20" s="232"/>
      <c r="I20" s="232"/>
      <c r="J20" s="232"/>
      <c r="K20" s="232"/>
      <c r="L20" s="232"/>
    </row>
    <row r="21" spans="1:12">
      <c r="A21" s="358" t="s">
        <v>463</v>
      </c>
      <c r="B21" s="358"/>
      <c r="C21" s="358"/>
      <c r="D21" s="358"/>
      <c r="E21" s="358"/>
      <c r="H21" s="232"/>
      <c r="I21" s="232"/>
      <c r="J21" s="232"/>
      <c r="K21" s="232"/>
      <c r="L21" s="232"/>
    </row>
    <row r="22" spans="1:12">
      <c r="A22" s="232"/>
      <c r="B22" s="232"/>
      <c r="C22" s="232"/>
      <c r="D22" s="232"/>
      <c r="E22" s="232"/>
      <c r="F22" s="232"/>
      <c r="G22" s="232"/>
      <c r="H22" s="232"/>
      <c r="I22" s="232"/>
      <c r="J22" s="232"/>
      <c r="K22" s="232"/>
      <c r="L22" s="232"/>
    </row>
    <row r="23" spans="1:12">
      <c r="A23" s="358" t="s">
        <v>464</v>
      </c>
      <c r="B23" s="358"/>
      <c r="C23" s="358"/>
      <c r="D23" s="358"/>
      <c r="E23" s="358"/>
      <c r="F23" s="360"/>
      <c r="G23" s="360"/>
      <c r="H23" s="232"/>
      <c r="I23" s="232"/>
      <c r="J23" s="232"/>
      <c r="K23" s="232"/>
      <c r="L23" s="232"/>
    </row>
    <row r="38" spans="1:5">
      <c r="A38" s="224" t="s">
        <v>533</v>
      </c>
    </row>
    <row r="46" spans="1:5">
      <c r="B46" s="231" t="s">
        <v>465</v>
      </c>
    </row>
    <row r="47" spans="1:5">
      <c r="C47" s="224"/>
      <c r="D47" s="224"/>
      <c r="E47" s="224"/>
    </row>
    <row r="51" spans="1:6">
      <c r="A51" s="348" t="s">
        <v>466</v>
      </c>
      <c r="B51" s="348"/>
      <c r="C51" s="348"/>
      <c r="D51" s="348"/>
      <c r="E51" s="348"/>
      <c r="F51" s="234"/>
    </row>
    <row r="52" spans="1:6" s="227" customFormat="1">
      <c r="A52" s="348" t="s">
        <v>467</v>
      </c>
      <c r="B52" s="348"/>
      <c r="C52" s="348"/>
      <c r="D52" s="348"/>
      <c r="E52" s="348"/>
      <c r="F52" s="234"/>
    </row>
    <row r="53" spans="1:6">
      <c r="A53" s="348" t="s">
        <v>468</v>
      </c>
      <c r="B53" s="349"/>
      <c r="C53" s="349"/>
      <c r="D53" s="349"/>
      <c r="E53" s="349"/>
    </row>
    <row r="54" spans="1:6">
      <c r="A54" s="234"/>
      <c r="B54" s="235"/>
      <c r="C54" s="235"/>
      <c r="D54" s="235"/>
      <c r="E54" s="235"/>
    </row>
    <row r="55" spans="1:6" s="240" customFormat="1" ht="12.75">
      <c r="A55" s="236"/>
      <c r="B55" s="237" t="s">
        <v>469</v>
      </c>
      <c r="C55" s="238" t="s">
        <v>6</v>
      </c>
      <c r="D55" s="238" t="s">
        <v>470</v>
      </c>
      <c r="E55" s="239" t="s">
        <v>8</v>
      </c>
    </row>
    <row r="56" spans="1:6" s="224" customFormat="1" ht="14.25">
      <c r="A56" s="241"/>
      <c r="C56" s="242"/>
      <c r="D56" s="298"/>
      <c r="E56" s="298"/>
    </row>
    <row r="57" spans="1:6" s="224" customFormat="1" ht="14.25">
      <c r="A57" s="241" t="s">
        <v>471</v>
      </c>
      <c r="C57" s="242"/>
      <c r="D57" s="298"/>
      <c r="E57" s="298"/>
    </row>
    <row r="58" spans="1:6" s="224" customFormat="1" ht="14.25">
      <c r="A58" s="241"/>
      <c r="C58" s="242"/>
      <c r="D58" s="298"/>
      <c r="E58" s="298"/>
    </row>
    <row r="59" spans="1:6" s="224" customFormat="1" ht="85.5">
      <c r="A59" s="243" t="s">
        <v>472</v>
      </c>
      <c r="C59" s="242"/>
      <c r="D59" s="298"/>
      <c r="E59" s="298"/>
    </row>
    <row r="60" spans="1:6" s="224" customFormat="1" ht="16.5">
      <c r="A60" s="241"/>
      <c r="B60" s="224" t="s">
        <v>473</v>
      </c>
      <c r="C60" s="244">
        <v>146</v>
      </c>
      <c r="D60" s="299"/>
      <c r="E60" s="299">
        <f>C60*D60</f>
        <v>0</v>
      </c>
    </row>
    <row r="61" spans="1:6" s="224" customFormat="1" ht="14.25">
      <c r="A61" s="241"/>
      <c r="C61" s="244"/>
      <c r="D61" s="299"/>
      <c r="E61" s="299">
        <f t="shared" ref="E61:E74" si="0">C61*D61</f>
        <v>0</v>
      </c>
    </row>
    <row r="62" spans="1:6" s="245" customFormat="1" ht="74.25" customHeight="1">
      <c r="A62" s="245" t="s">
        <v>474</v>
      </c>
      <c r="D62" s="300"/>
      <c r="E62" s="299">
        <f t="shared" si="0"/>
        <v>0</v>
      </c>
    </row>
    <row r="63" spans="1:6" s="224" customFormat="1" ht="14.25">
      <c r="A63" s="241"/>
      <c r="B63" s="224" t="s">
        <v>110</v>
      </c>
      <c r="C63" s="244">
        <v>2</v>
      </c>
      <c r="D63" s="299"/>
      <c r="E63" s="299">
        <f t="shared" si="0"/>
        <v>0</v>
      </c>
    </row>
    <row r="64" spans="1:6" s="224" customFormat="1" ht="14.25">
      <c r="A64" s="241"/>
      <c r="C64" s="244"/>
      <c r="D64" s="299"/>
      <c r="E64" s="299">
        <f t="shared" si="0"/>
        <v>0</v>
      </c>
    </row>
    <row r="65" spans="1:12" s="224" customFormat="1" ht="42.75">
      <c r="A65" s="243" t="s">
        <v>475</v>
      </c>
      <c r="C65" s="244"/>
      <c r="D65" s="299"/>
      <c r="E65" s="299">
        <f t="shared" si="0"/>
        <v>0</v>
      </c>
    </row>
    <row r="66" spans="1:12" s="224" customFormat="1" ht="14.25">
      <c r="A66" s="243" t="s">
        <v>476</v>
      </c>
      <c r="B66" s="224" t="s">
        <v>110</v>
      </c>
      <c r="C66" s="244">
        <v>1</v>
      </c>
      <c r="D66" s="299"/>
      <c r="E66" s="299">
        <f t="shared" si="0"/>
        <v>0</v>
      </c>
    </row>
    <row r="67" spans="1:12" s="224" customFormat="1" ht="14.25">
      <c r="A67" s="243" t="s">
        <v>477</v>
      </c>
      <c r="B67" s="224" t="s">
        <v>110</v>
      </c>
      <c r="C67" s="244">
        <v>2</v>
      </c>
      <c r="D67" s="299"/>
      <c r="E67" s="299">
        <f t="shared" si="0"/>
        <v>0</v>
      </c>
    </row>
    <row r="68" spans="1:12" s="224" customFormat="1" ht="14.25">
      <c r="A68" s="241"/>
      <c r="C68" s="244"/>
      <c r="D68" s="299"/>
      <c r="E68" s="299">
        <f t="shared" si="0"/>
        <v>0</v>
      </c>
    </row>
    <row r="69" spans="1:12" s="248" customFormat="1" ht="87" customHeight="1">
      <c r="A69" s="246" t="s">
        <v>478</v>
      </c>
      <c r="B69" s="247"/>
      <c r="C69" s="244"/>
      <c r="D69" s="299"/>
      <c r="E69" s="299">
        <f t="shared" si="0"/>
        <v>0</v>
      </c>
    </row>
    <row r="70" spans="1:12" s="248" customFormat="1" ht="16.5">
      <c r="A70" s="249"/>
      <c r="B70" s="249" t="s">
        <v>473</v>
      </c>
      <c r="C70" s="244">
        <v>146</v>
      </c>
      <c r="D70" s="299"/>
      <c r="E70" s="299">
        <f t="shared" si="0"/>
        <v>0</v>
      </c>
    </row>
    <row r="71" spans="1:12" s="248" customFormat="1">
      <c r="A71" s="249"/>
      <c r="B71" s="249"/>
      <c r="C71" s="244"/>
      <c r="D71" s="299"/>
      <c r="E71" s="299">
        <f t="shared" si="0"/>
        <v>0</v>
      </c>
    </row>
    <row r="72" spans="1:12" s="248" customFormat="1" ht="57">
      <c r="A72" s="245" t="s">
        <v>479</v>
      </c>
      <c r="B72" s="249"/>
      <c r="C72" s="244"/>
      <c r="D72" s="299"/>
      <c r="E72" s="299">
        <f t="shared" si="0"/>
        <v>0</v>
      </c>
    </row>
    <row r="73" spans="1:12" s="248" customFormat="1" ht="16.5">
      <c r="A73" s="249"/>
      <c r="B73" s="249" t="s">
        <v>473</v>
      </c>
      <c r="C73" s="244">
        <v>58</v>
      </c>
      <c r="D73" s="299"/>
      <c r="E73" s="299">
        <f t="shared" si="0"/>
        <v>0</v>
      </c>
    </row>
    <row r="74" spans="1:12" s="250" customFormat="1" ht="14.25">
      <c r="A74" s="243"/>
      <c r="B74" s="224"/>
      <c r="C74" s="224"/>
      <c r="D74" s="301"/>
      <c r="E74" s="299">
        <f t="shared" si="0"/>
        <v>0</v>
      </c>
      <c r="H74" s="224"/>
      <c r="I74" s="224"/>
      <c r="J74" s="224"/>
      <c r="K74" s="224"/>
      <c r="L74" s="224"/>
    </row>
    <row r="75" spans="1:12" s="224" customFormat="1" ht="14.25">
      <c r="A75" s="251" t="s">
        <v>480</v>
      </c>
      <c r="B75" s="252"/>
      <c r="C75" s="253"/>
      <c r="D75" s="302"/>
      <c r="E75" s="303">
        <f>SUM(E59:E74)</f>
        <v>0</v>
      </c>
    </row>
    <row r="76" spans="1:12" s="250" customFormat="1" ht="14.25">
      <c r="A76" s="243"/>
      <c r="B76" s="224"/>
      <c r="C76" s="224"/>
      <c r="D76" s="301"/>
      <c r="E76" s="299"/>
      <c r="H76" s="224"/>
      <c r="I76" s="224"/>
      <c r="J76" s="224"/>
      <c r="K76" s="224"/>
      <c r="L76" s="224"/>
    </row>
    <row r="77" spans="1:12" s="250" customFormat="1" ht="14.25">
      <c r="A77" s="243"/>
      <c r="B77" s="224"/>
      <c r="C77" s="224"/>
      <c r="D77" s="301"/>
      <c r="E77" s="299"/>
      <c r="H77" s="224"/>
      <c r="I77" s="224"/>
      <c r="J77" s="224"/>
      <c r="K77" s="224"/>
      <c r="L77" s="224"/>
    </row>
    <row r="78" spans="1:12" s="250" customFormat="1" ht="14.25">
      <c r="A78" s="243"/>
      <c r="B78" s="224"/>
      <c r="C78" s="224"/>
      <c r="D78" s="301"/>
      <c r="E78" s="299"/>
      <c r="H78" s="224"/>
      <c r="I78" s="224"/>
      <c r="J78" s="224"/>
      <c r="K78" s="224"/>
      <c r="L78" s="224"/>
    </row>
    <row r="79" spans="1:12" s="250" customFormat="1" ht="14.25">
      <c r="A79" s="243"/>
      <c r="B79" s="224"/>
      <c r="C79" s="224"/>
      <c r="D79" s="301"/>
      <c r="E79" s="299"/>
      <c r="H79" s="224"/>
      <c r="I79" s="224"/>
      <c r="J79" s="224"/>
      <c r="K79" s="224"/>
      <c r="L79" s="224"/>
    </row>
    <row r="80" spans="1:12" s="250" customFormat="1" ht="14.25">
      <c r="A80" s="243"/>
      <c r="B80" s="224"/>
      <c r="C80" s="224"/>
      <c r="D80" s="301"/>
      <c r="E80" s="299"/>
      <c r="H80" s="224"/>
      <c r="I80" s="224"/>
      <c r="J80" s="224"/>
      <c r="K80" s="224"/>
      <c r="L80" s="224"/>
    </row>
    <row r="81" spans="1:13" s="240" customFormat="1" ht="12.75">
      <c r="A81" s="236"/>
      <c r="B81" s="237" t="s">
        <v>469</v>
      </c>
      <c r="C81" s="238" t="s">
        <v>6</v>
      </c>
      <c r="D81" s="304" t="s">
        <v>470</v>
      </c>
      <c r="E81" s="305" t="s">
        <v>8</v>
      </c>
    </row>
    <row r="82" spans="1:13" s="250" customFormat="1" ht="14.25">
      <c r="A82" s="254"/>
      <c r="B82" s="255"/>
      <c r="C82" s="256"/>
      <c r="D82" s="306"/>
      <c r="E82" s="307"/>
      <c r="F82" s="257"/>
      <c r="G82" s="258"/>
      <c r="H82" s="258"/>
      <c r="I82" s="259"/>
      <c r="J82" s="259"/>
      <c r="K82" s="259"/>
      <c r="L82" s="259"/>
      <c r="M82" s="259"/>
    </row>
    <row r="83" spans="1:13" s="224" customFormat="1" ht="14.25">
      <c r="A83" s="241" t="s">
        <v>481</v>
      </c>
      <c r="C83" s="242"/>
      <c r="D83" s="298"/>
      <c r="E83" s="298"/>
    </row>
    <row r="84" spans="1:13" s="224" customFormat="1" ht="14.25">
      <c r="A84" s="241"/>
      <c r="C84" s="242"/>
      <c r="D84" s="298"/>
      <c r="E84" s="298"/>
    </row>
    <row r="85" spans="1:13" s="260" customFormat="1" ht="246" customHeight="1">
      <c r="A85" s="245" t="s">
        <v>482</v>
      </c>
      <c r="B85" s="245"/>
      <c r="C85" s="245"/>
      <c r="D85" s="300"/>
      <c r="E85" s="300">
        <f>C85*D85</f>
        <v>0</v>
      </c>
      <c r="H85" s="245"/>
      <c r="I85" s="245"/>
      <c r="J85" s="245"/>
      <c r="K85" s="245"/>
      <c r="L85" s="245"/>
    </row>
    <row r="86" spans="1:13" s="250" customFormat="1" ht="16.5">
      <c r="A86" s="249"/>
      <c r="B86" s="224" t="s">
        <v>473</v>
      </c>
      <c r="C86" s="244">
        <v>146</v>
      </c>
      <c r="D86" s="299"/>
      <c r="E86" s="299">
        <f>C86*D86</f>
        <v>0</v>
      </c>
      <c r="H86" s="224"/>
      <c r="I86" s="224"/>
      <c r="J86" s="224"/>
      <c r="K86" s="224"/>
      <c r="L86" s="224"/>
    </row>
    <row r="87" spans="1:13" s="250" customFormat="1" ht="14.25">
      <c r="A87" s="249"/>
      <c r="B87" s="224"/>
      <c r="C87" s="244"/>
      <c r="D87" s="299"/>
      <c r="E87" s="299">
        <f t="shared" ref="E87:E108" si="1">C87*D87</f>
        <v>0</v>
      </c>
      <c r="H87" s="224"/>
      <c r="I87" s="224"/>
      <c r="J87" s="224"/>
      <c r="K87" s="224"/>
      <c r="L87" s="224"/>
    </row>
    <row r="88" spans="1:13" s="262" customFormat="1" ht="242.25">
      <c r="A88" s="261" t="s">
        <v>483</v>
      </c>
      <c r="B88" s="245"/>
      <c r="C88" s="261"/>
      <c r="D88" s="308"/>
      <c r="E88" s="299">
        <f t="shared" si="1"/>
        <v>0</v>
      </c>
      <c r="H88" s="261"/>
      <c r="I88" s="261"/>
      <c r="J88" s="261"/>
      <c r="K88" s="261"/>
      <c r="L88" s="261"/>
    </row>
    <row r="89" spans="1:13" s="265" customFormat="1" ht="16.5">
      <c r="A89" s="263"/>
      <c r="B89" s="224" t="s">
        <v>473</v>
      </c>
      <c r="C89" s="264">
        <v>58</v>
      </c>
      <c r="D89" s="309"/>
      <c r="E89" s="299">
        <f t="shared" si="1"/>
        <v>0</v>
      </c>
      <c r="H89" s="264"/>
      <c r="I89" s="264"/>
      <c r="J89" s="264"/>
      <c r="K89" s="264"/>
      <c r="L89" s="264"/>
    </row>
    <row r="90" spans="1:13" s="250" customFormat="1" ht="14.25">
      <c r="A90" s="249"/>
      <c r="B90" s="224"/>
      <c r="C90" s="244"/>
      <c r="D90" s="299"/>
      <c r="E90" s="299">
        <f t="shared" si="1"/>
        <v>0</v>
      </c>
      <c r="H90" s="224"/>
      <c r="I90" s="224"/>
      <c r="J90" s="224"/>
      <c r="K90" s="224"/>
      <c r="L90" s="224"/>
    </row>
    <row r="91" spans="1:13" s="250" customFormat="1" ht="14.25">
      <c r="A91" s="249"/>
      <c r="B91" s="224"/>
      <c r="C91" s="244"/>
      <c r="D91" s="299"/>
      <c r="E91" s="299">
        <f t="shared" si="1"/>
        <v>0</v>
      </c>
      <c r="H91" s="224"/>
      <c r="I91" s="224"/>
      <c r="J91" s="224"/>
      <c r="K91" s="224"/>
      <c r="L91" s="224"/>
    </row>
    <row r="92" spans="1:13" s="250" customFormat="1" ht="14.25">
      <c r="A92" s="249"/>
      <c r="B92" s="224"/>
      <c r="C92" s="244"/>
      <c r="D92" s="299"/>
      <c r="E92" s="299">
        <f t="shared" si="1"/>
        <v>0</v>
      </c>
      <c r="H92" s="224"/>
      <c r="I92" s="224"/>
      <c r="J92" s="224"/>
      <c r="K92" s="224"/>
      <c r="L92" s="224"/>
    </row>
    <row r="93" spans="1:13" s="250" customFormat="1" ht="14.25">
      <c r="A93" s="249"/>
      <c r="B93" s="224"/>
      <c r="C93" s="244"/>
      <c r="D93" s="299"/>
      <c r="E93" s="299">
        <f t="shared" si="1"/>
        <v>0</v>
      </c>
      <c r="H93" s="224"/>
      <c r="I93" s="224"/>
      <c r="J93" s="224"/>
      <c r="K93" s="224"/>
      <c r="L93" s="224"/>
    </row>
    <row r="94" spans="1:13" s="250" customFormat="1" ht="14.25">
      <c r="A94" s="249"/>
      <c r="B94" s="224"/>
      <c r="C94" s="244"/>
      <c r="D94" s="299"/>
      <c r="E94" s="299">
        <f t="shared" si="1"/>
        <v>0</v>
      </c>
      <c r="H94" s="224"/>
      <c r="I94" s="224"/>
      <c r="J94" s="224"/>
      <c r="K94" s="224"/>
      <c r="L94" s="224"/>
    </row>
    <row r="95" spans="1:13" s="250" customFormat="1" ht="14.25">
      <c r="A95" s="249"/>
      <c r="B95" s="224"/>
      <c r="C95" s="244"/>
      <c r="D95" s="299"/>
      <c r="E95" s="299">
        <f t="shared" si="1"/>
        <v>0</v>
      </c>
      <c r="H95" s="224"/>
      <c r="I95" s="224"/>
      <c r="J95" s="224"/>
      <c r="K95" s="224"/>
      <c r="L95" s="224"/>
    </row>
    <row r="96" spans="1:13" s="250" customFormat="1" ht="14.25">
      <c r="A96" s="249"/>
      <c r="B96" s="224"/>
      <c r="C96" s="244"/>
      <c r="D96" s="299"/>
      <c r="E96" s="299">
        <f t="shared" si="1"/>
        <v>0</v>
      </c>
      <c r="H96" s="224"/>
      <c r="I96" s="224"/>
      <c r="J96" s="224"/>
      <c r="K96" s="224"/>
      <c r="L96" s="224"/>
    </row>
    <row r="97" spans="1:13" s="250" customFormat="1" ht="14.25">
      <c r="A97" s="249"/>
      <c r="B97" s="224"/>
      <c r="C97" s="244"/>
      <c r="D97" s="299"/>
      <c r="E97" s="299">
        <f t="shared" si="1"/>
        <v>0</v>
      </c>
      <c r="H97" s="224"/>
      <c r="I97" s="224"/>
      <c r="J97" s="224"/>
      <c r="K97" s="224"/>
      <c r="L97" s="224"/>
    </row>
    <row r="98" spans="1:13" s="250" customFormat="1" ht="14.25">
      <c r="A98" s="249"/>
      <c r="B98" s="224"/>
      <c r="C98" s="244"/>
      <c r="D98" s="299"/>
      <c r="E98" s="299">
        <f t="shared" si="1"/>
        <v>0</v>
      </c>
      <c r="H98" s="224"/>
      <c r="I98" s="224"/>
      <c r="J98" s="224"/>
      <c r="K98" s="224"/>
      <c r="L98" s="224"/>
    </row>
    <row r="99" spans="1:13" s="250" customFormat="1" ht="14.25">
      <c r="A99" s="249"/>
      <c r="B99" s="224"/>
      <c r="C99" s="244"/>
      <c r="D99" s="299"/>
      <c r="E99" s="299">
        <f t="shared" si="1"/>
        <v>0</v>
      </c>
      <c r="H99" s="224"/>
      <c r="I99" s="224"/>
      <c r="J99" s="224"/>
      <c r="K99" s="224"/>
      <c r="L99" s="224"/>
    </row>
    <row r="100" spans="1:13" s="250" customFormat="1" ht="14.25">
      <c r="A100" s="249"/>
      <c r="B100" s="224"/>
      <c r="C100" s="244"/>
      <c r="D100" s="299"/>
      <c r="E100" s="299">
        <f t="shared" si="1"/>
        <v>0</v>
      </c>
      <c r="H100" s="224"/>
      <c r="I100" s="224"/>
      <c r="J100" s="224"/>
      <c r="K100" s="224"/>
      <c r="L100" s="224"/>
    </row>
    <row r="101" spans="1:13" s="240" customFormat="1" ht="12.75">
      <c r="A101" s="236"/>
      <c r="B101" s="237" t="s">
        <v>469</v>
      </c>
      <c r="C101" s="238" t="s">
        <v>6</v>
      </c>
      <c r="D101" s="304" t="s">
        <v>470</v>
      </c>
      <c r="E101" s="305" t="s">
        <v>8</v>
      </c>
    </row>
    <row r="102" spans="1:13" s="250" customFormat="1" ht="14.25">
      <c r="A102" s="249"/>
      <c r="B102" s="224"/>
      <c r="C102" s="244"/>
      <c r="D102" s="299"/>
      <c r="E102" s="299">
        <f t="shared" si="1"/>
        <v>0</v>
      </c>
      <c r="H102" s="224"/>
      <c r="I102" s="224"/>
      <c r="J102" s="224"/>
      <c r="K102" s="224"/>
      <c r="L102" s="224"/>
    </row>
    <row r="103" spans="1:13" s="260" customFormat="1" ht="185.25">
      <c r="A103" s="245" t="s">
        <v>484</v>
      </c>
      <c r="B103" s="245"/>
      <c r="C103" s="245"/>
      <c r="D103" s="300"/>
      <c r="E103" s="299">
        <f t="shared" si="1"/>
        <v>0</v>
      </c>
      <c r="H103" s="245"/>
      <c r="I103" s="245"/>
      <c r="J103" s="245"/>
      <c r="K103" s="245"/>
      <c r="L103" s="245"/>
    </row>
    <row r="104" spans="1:13" s="250" customFormat="1" ht="14.25">
      <c r="A104" s="243"/>
      <c r="B104" s="224" t="s">
        <v>485</v>
      </c>
      <c r="C104" s="224">
        <v>4.5</v>
      </c>
      <c r="D104" s="301"/>
      <c r="E104" s="299">
        <f t="shared" si="1"/>
        <v>0</v>
      </c>
      <c r="H104" s="224"/>
      <c r="I104" s="224"/>
      <c r="J104" s="224"/>
      <c r="K104" s="224"/>
      <c r="L104" s="224"/>
    </row>
    <row r="105" spans="1:13" s="250" customFormat="1" ht="14.25">
      <c r="A105" s="243"/>
      <c r="B105" s="224"/>
      <c r="C105" s="224"/>
      <c r="D105" s="301"/>
      <c r="E105" s="299">
        <f t="shared" si="1"/>
        <v>0</v>
      </c>
      <c r="H105" s="224"/>
      <c r="I105" s="224"/>
      <c r="J105" s="224"/>
      <c r="K105" s="224"/>
      <c r="L105" s="224"/>
    </row>
    <row r="106" spans="1:13" s="224" customFormat="1" ht="28.5">
      <c r="A106" s="243" t="s">
        <v>486</v>
      </c>
      <c r="C106" s="244"/>
      <c r="D106" s="299"/>
      <c r="E106" s="299">
        <f t="shared" si="1"/>
        <v>0</v>
      </c>
    </row>
    <row r="107" spans="1:13" s="250" customFormat="1" ht="14.25">
      <c r="A107" s="241"/>
      <c r="B107" s="224" t="s">
        <v>110</v>
      </c>
      <c r="C107" s="244">
        <v>4</v>
      </c>
      <c r="D107" s="301"/>
      <c r="E107" s="299">
        <f t="shared" si="1"/>
        <v>0</v>
      </c>
      <c r="F107" s="266"/>
      <c r="G107" s="224"/>
      <c r="H107" s="224"/>
      <c r="I107" s="224"/>
      <c r="J107" s="224"/>
      <c r="K107" s="224"/>
      <c r="L107" s="224"/>
      <c r="M107" s="224"/>
    </row>
    <row r="108" spans="1:13" s="224" customFormat="1" ht="14.25">
      <c r="A108" s="241"/>
      <c r="C108" s="242"/>
      <c r="D108" s="298"/>
      <c r="E108" s="299">
        <f t="shared" si="1"/>
        <v>0</v>
      </c>
    </row>
    <row r="109" spans="1:13" s="224" customFormat="1" ht="14.25">
      <c r="A109" s="251" t="s">
        <v>487</v>
      </c>
      <c r="B109" s="252"/>
      <c r="C109" s="253"/>
      <c r="D109" s="302"/>
      <c r="E109" s="303">
        <f>SUM(E85:E108)</f>
        <v>0</v>
      </c>
    </row>
    <row r="110" spans="1:13" s="224" customFormat="1" ht="14.25">
      <c r="A110" s="241"/>
      <c r="C110" s="242"/>
      <c r="D110" s="298"/>
      <c r="E110" s="310"/>
    </row>
    <row r="111" spans="1:13" s="224" customFormat="1" ht="14.25">
      <c r="A111" s="241"/>
      <c r="C111" s="242"/>
      <c r="D111" s="298"/>
      <c r="E111" s="310"/>
    </row>
    <row r="112" spans="1:13" s="250" customFormat="1" ht="14.25">
      <c r="A112" s="241" t="s">
        <v>488</v>
      </c>
      <c r="B112" s="224"/>
      <c r="C112" s="244"/>
      <c r="D112" s="301"/>
      <c r="E112" s="301"/>
      <c r="F112" s="266"/>
      <c r="G112" s="224"/>
      <c r="H112" s="224"/>
      <c r="I112" s="224"/>
      <c r="J112" s="224"/>
      <c r="K112" s="224"/>
      <c r="L112" s="224"/>
      <c r="M112" s="224"/>
    </row>
    <row r="113" spans="1:13" s="250" customFormat="1" ht="12.75" customHeight="1">
      <c r="A113" s="243"/>
      <c r="B113" s="224"/>
      <c r="C113" s="244"/>
      <c r="D113" s="301"/>
      <c r="E113" s="301"/>
      <c r="F113" s="266"/>
      <c r="G113" s="224"/>
      <c r="H113" s="224"/>
      <c r="I113" s="224"/>
      <c r="J113" s="224"/>
      <c r="K113" s="224"/>
      <c r="L113" s="224"/>
      <c r="M113" s="224"/>
    </row>
    <row r="114" spans="1:13" s="250" customFormat="1" ht="128.25">
      <c r="A114" s="245" t="s">
        <v>489</v>
      </c>
      <c r="B114" s="224"/>
      <c r="C114" s="244"/>
      <c r="D114" s="301"/>
      <c r="E114" s="301"/>
      <c r="F114" s="266"/>
      <c r="G114" s="224"/>
      <c r="H114" s="224"/>
      <c r="I114" s="224"/>
      <c r="J114" s="224"/>
      <c r="K114" s="224"/>
      <c r="L114" s="224"/>
      <c r="M114" s="224"/>
    </row>
    <row r="115" spans="1:13" s="250" customFormat="1" ht="16.5">
      <c r="A115" s="243" t="s">
        <v>490</v>
      </c>
      <c r="B115" s="224" t="s">
        <v>473</v>
      </c>
      <c r="C115" s="244">
        <v>123</v>
      </c>
      <c r="D115" s="301"/>
      <c r="E115" s="301">
        <f>C115*D115</f>
        <v>0</v>
      </c>
      <c r="F115" s="266"/>
      <c r="G115" s="224"/>
      <c r="H115" s="224"/>
      <c r="I115" s="224"/>
      <c r="J115" s="224"/>
      <c r="K115" s="224"/>
      <c r="L115" s="224"/>
      <c r="M115" s="224"/>
    </row>
    <row r="116" spans="1:13" s="250" customFormat="1" ht="16.5">
      <c r="A116" s="243" t="s">
        <v>491</v>
      </c>
      <c r="B116" s="224" t="s">
        <v>473</v>
      </c>
      <c r="C116" s="244">
        <v>146</v>
      </c>
      <c r="D116" s="301"/>
      <c r="E116" s="301">
        <f t="shared" ref="E116:E120" si="2">C116*D116</f>
        <v>0</v>
      </c>
      <c r="F116" s="266"/>
      <c r="G116" s="224"/>
      <c r="H116" s="224"/>
      <c r="I116" s="224"/>
      <c r="J116" s="224"/>
      <c r="K116" s="224"/>
      <c r="L116" s="224"/>
      <c r="M116" s="224"/>
    </row>
    <row r="117" spans="1:13" s="250" customFormat="1" ht="14.25">
      <c r="A117" s="243"/>
      <c r="B117" s="224"/>
      <c r="C117" s="244"/>
      <c r="D117" s="301"/>
      <c r="E117" s="301">
        <f t="shared" si="2"/>
        <v>0</v>
      </c>
      <c r="F117" s="266"/>
      <c r="G117" s="224"/>
      <c r="H117" s="224"/>
      <c r="I117" s="224"/>
      <c r="J117" s="224"/>
      <c r="K117" s="224"/>
      <c r="L117" s="224"/>
      <c r="M117" s="224"/>
    </row>
    <row r="118" spans="1:13" s="260" customFormat="1" ht="132.75" customHeight="1">
      <c r="A118" s="245" t="s">
        <v>492</v>
      </c>
      <c r="B118" s="245"/>
      <c r="C118" s="245"/>
      <c r="D118" s="300"/>
      <c r="E118" s="301">
        <f t="shared" si="2"/>
        <v>0</v>
      </c>
      <c r="F118" s="268"/>
      <c r="G118" s="245"/>
      <c r="H118" s="245"/>
      <c r="I118" s="245"/>
      <c r="J118" s="245"/>
      <c r="K118" s="245"/>
      <c r="L118" s="245"/>
      <c r="M118" s="245"/>
    </row>
    <row r="119" spans="1:13" s="250" customFormat="1" ht="16.5">
      <c r="A119" s="243"/>
      <c r="B119" s="224" t="s">
        <v>473</v>
      </c>
      <c r="C119" s="244">
        <v>260</v>
      </c>
      <c r="D119" s="301"/>
      <c r="E119" s="301">
        <f t="shared" si="2"/>
        <v>0</v>
      </c>
      <c r="F119" s="266"/>
      <c r="G119" s="224"/>
      <c r="H119" s="224"/>
      <c r="I119" s="224"/>
      <c r="J119" s="224"/>
      <c r="K119" s="224"/>
      <c r="L119" s="224"/>
      <c r="M119" s="224"/>
    </row>
    <row r="120" spans="1:13" s="250" customFormat="1" ht="14.25">
      <c r="A120" s="243"/>
      <c r="B120" s="224"/>
      <c r="C120" s="244"/>
      <c r="D120" s="301"/>
      <c r="E120" s="301">
        <f t="shared" si="2"/>
        <v>0</v>
      </c>
      <c r="F120" s="266"/>
      <c r="G120" s="224"/>
      <c r="H120" s="224"/>
      <c r="I120" s="224"/>
      <c r="J120" s="224"/>
      <c r="K120" s="224"/>
      <c r="L120" s="224"/>
      <c r="M120" s="224"/>
    </row>
    <row r="121" spans="1:13" s="250" customFormat="1">
      <c r="A121" s="350" t="s">
        <v>493</v>
      </c>
      <c r="B121" s="351"/>
      <c r="C121" s="269"/>
      <c r="D121" s="311"/>
      <c r="E121" s="312">
        <f>SUM(E114:E120)</f>
        <v>0</v>
      </c>
      <c r="F121" s="266"/>
      <c r="G121" s="224"/>
      <c r="H121" s="224"/>
      <c r="I121" s="224"/>
      <c r="J121" s="224"/>
      <c r="K121" s="224"/>
      <c r="L121" s="224"/>
      <c r="M121" s="224"/>
    </row>
    <row r="122" spans="1:13" s="224" customFormat="1" ht="14.25">
      <c r="A122" s="241"/>
      <c r="C122" s="242"/>
      <c r="D122" s="298"/>
      <c r="E122" s="298"/>
    </row>
    <row r="123" spans="1:13" s="240" customFormat="1" ht="12.75">
      <c r="A123" s="236"/>
      <c r="B123" s="237" t="s">
        <v>469</v>
      </c>
      <c r="C123" s="238" t="s">
        <v>6</v>
      </c>
      <c r="D123" s="304" t="s">
        <v>470</v>
      </c>
      <c r="E123" s="305" t="s">
        <v>8</v>
      </c>
    </row>
    <row r="124" spans="1:13" s="224" customFormat="1" ht="14.25">
      <c r="A124" s="241"/>
      <c r="C124" s="242"/>
      <c r="D124" s="298"/>
      <c r="E124" s="298"/>
    </row>
    <row r="125" spans="1:13" s="265" customFormat="1" ht="14.25">
      <c r="A125" s="241" t="s">
        <v>494</v>
      </c>
      <c r="B125" s="224"/>
      <c r="C125" s="244"/>
      <c r="D125" s="301"/>
      <c r="E125" s="301"/>
      <c r="F125" s="266"/>
      <c r="G125" s="224"/>
      <c r="H125" s="224"/>
      <c r="I125" s="224"/>
      <c r="J125" s="224"/>
      <c r="K125" s="224"/>
      <c r="L125" s="224"/>
      <c r="M125" s="224"/>
    </row>
    <row r="126" spans="1:13" s="265" customFormat="1" ht="14.25">
      <c r="A126" s="241"/>
      <c r="B126" s="224"/>
      <c r="C126" s="244"/>
      <c r="D126" s="301"/>
      <c r="E126" s="301"/>
      <c r="F126" s="266"/>
      <c r="G126" s="224"/>
      <c r="H126" s="224"/>
      <c r="I126" s="224"/>
      <c r="J126" s="224"/>
      <c r="K126" s="224"/>
      <c r="L126" s="224"/>
      <c r="M126" s="224"/>
    </row>
    <row r="127" spans="1:13" s="265" customFormat="1" ht="114">
      <c r="A127" s="318" t="s">
        <v>509</v>
      </c>
      <c r="B127" s="224"/>
      <c r="C127" s="267"/>
      <c r="D127" s="241"/>
      <c r="E127" s="224"/>
      <c r="F127" s="224"/>
      <c r="G127" s="224"/>
      <c r="H127" s="224"/>
      <c r="I127" s="224"/>
      <c r="J127" s="224"/>
      <c r="K127" s="224"/>
      <c r="L127" s="224"/>
      <c r="M127" s="224"/>
    </row>
    <row r="128" spans="1:13" s="265" customFormat="1" ht="14.25">
      <c r="A128" s="263" t="s">
        <v>476</v>
      </c>
      <c r="B128" s="264" t="s">
        <v>110</v>
      </c>
      <c r="C128" s="270">
        <v>1</v>
      </c>
      <c r="D128" s="313"/>
      <c r="E128" s="313">
        <f>C128*D128</f>
        <v>0</v>
      </c>
      <c r="H128" s="264"/>
      <c r="I128" s="264"/>
      <c r="J128" s="264"/>
      <c r="K128" s="264"/>
      <c r="L128" s="264"/>
    </row>
    <row r="129" spans="1:13" s="265" customFormat="1" ht="14.25">
      <c r="A129" s="263" t="s">
        <v>477</v>
      </c>
      <c r="B129" s="264" t="s">
        <v>110</v>
      </c>
      <c r="C129" s="270">
        <v>2</v>
      </c>
      <c r="D129" s="313"/>
      <c r="E129" s="313">
        <f t="shared" ref="E129:E130" si="3">C129*D129</f>
        <v>0</v>
      </c>
      <c r="H129" s="264"/>
      <c r="I129" s="264"/>
      <c r="J129" s="264"/>
      <c r="K129" s="264"/>
      <c r="L129" s="264"/>
    </row>
    <row r="130" spans="1:13" s="224" customFormat="1" ht="14.25">
      <c r="A130" s="241"/>
      <c r="C130" s="242"/>
      <c r="D130" s="298"/>
      <c r="E130" s="313">
        <f t="shared" si="3"/>
        <v>0</v>
      </c>
    </row>
    <row r="131" spans="1:13" s="250" customFormat="1">
      <c r="A131" s="350" t="s">
        <v>495</v>
      </c>
      <c r="B131" s="351"/>
      <c r="C131" s="269"/>
      <c r="D131" s="311"/>
      <c r="E131" s="312">
        <f>SUM(E128:E130)</f>
        <v>0</v>
      </c>
      <c r="F131" s="266"/>
      <c r="G131" s="224"/>
      <c r="H131" s="224"/>
      <c r="I131" s="224"/>
      <c r="J131" s="224"/>
      <c r="K131" s="224"/>
      <c r="L131" s="224"/>
      <c r="M131" s="224"/>
    </row>
    <row r="132" spans="1:13" s="224" customFormat="1" ht="14.25">
      <c r="A132" s="241"/>
      <c r="C132" s="242"/>
      <c r="D132" s="298"/>
      <c r="E132" s="298"/>
    </row>
    <row r="133" spans="1:13" s="224" customFormat="1" ht="14.25">
      <c r="A133" s="241"/>
      <c r="C133" s="242"/>
      <c r="D133" s="298"/>
      <c r="E133" s="298"/>
    </row>
    <row r="134" spans="1:13" s="224" customFormat="1" ht="15" customHeight="1">
      <c r="A134" s="241"/>
      <c r="C134" s="242"/>
      <c r="D134" s="298"/>
      <c r="E134" s="298"/>
    </row>
    <row r="135" spans="1:13" s="250" customFormat="1" ht="14.25">
      <c r="A135" s="241" t="s">
        <v>496</v>
      </c>
      <c r="B135" s="224"/>
      <c r="C135" s="244"/>
      <c r="D135" s="301"/>
      <c r="E135" s="301"/>
      <c r="F135" s="266"/>
      <c r="G135" s="224"/>
      <c r="H135" s="224"/>
      <c r="I135" s="224"/>
      <c r="J135" s="224"/>
      <c r="K135" s="224"/>
      <c r="L135" s="224"/>
      <c r="M135" s="224"/>
    </row>
    <row r="136" spans="1:13" s="250" customFormat="1" ht="14.25">
      <c r="A136" s="241"/>
      <c r="B136" s="224"/>
      <c r="C136" s="244"/>
      <c r="D136" s="301"/>
      <c r="E136" s="301"/>
      <c r="F136" s="266"/>
      <c r="G136" s="224"/>
      <c r="H136" s="224"/>
      <c r="I136" s="224"/>
      <c r="J136" s="224"/>
      <c r="K136" s="224"/>
      <c r="L136" s="224"/>
      <c r="M136" s="224"/>
    </row>
    <row r="137" spans="1:13" s="224" customFormat="1" ht="57">
      <c r="A137" s="243" t="s">
        <v>497</v>
      </c>
      <c r="C137" s="242"/>
      <c r="D137" s="298"/>
      <c r="E137" s="301">
        <f t="shared" ref="E137" si="4">C137*D137</f>
        <v>0</v>
      </c>
    </row>
    <row r="138" spans="1:13" s="224" customFormat="1" ht="14.25">
      <c r="A138" s="241"/>
      <c r="B138" s="224" t="s">
        <v>19</v>
      </c>
      <c r="C138" s="244">
        <v>1</v>
      </c>
      <c r="D138" s="299"/>
      <c r="E138" s="301">
        <f>C138*D138</f>
        <v>0</v>
      </c>
    </row>
    <row r="139" spans="1:13" s="250" customFormat="1" ht="14.25">
      <c r="A139" s="241"/>
      <c r="B139" s="224"/>
      <c r="C139" s="244"/>
      <c r="D139" s="301"/>
      <c r="E139" s="301">
        <f t="shared" ref="E139:E145" si="5">C139*D139</f>
        <v>0</v>
      </c>
      <c r="F139" s="266"/>
      <c r="G139" s="224"/>
      <c r="H139" s="224"/>
      <c r="I139" s="224"/>
      <c r="J139" s="224"/>
      <c r="K139" s="224"/>
      <c r="L139" s="224"/>
      <c r="M139" s="224"/>
    </row>
    <row r="140" spans="1:13" s="250" customFormat="1" ht="71.25">
      <c r="A140" s="243" t="s">
        <v>498</v>
      </c>
      <c r="B140" s="249"/>
      <c r="C140" s="224"/>
      <c r="D140" s="301"/>
      <c r="E140" s="301">
        <f t="shared" si="5"/>
        <v>0</v>
      </c>
      <c r="F140" s="266"/>
      <c r="G140" s="224"/>
      <c r="H140" s="224"/>
      <c r="I140" s="224"/>
      <c r="J140" s="224"/>
      <c r="K140" s="224"/>
      <c r="L140" s="224"/>
    </row>
    <row r="141" spans="1:13" s="250" customFormat="1" ht="14.25">
      <c r="A141" s="243"/>
      <c r="B141" s="249" t="s">
        <v>19</v>
      </c>
      <c r="C141" s="224">
        <v>1</v>
      </c>
      <c r="D141" s="301"/>
      <c r="E141" s="301">
        <f t="shared" si="5"/>
        <v>0</v>
      </c>
      <c r="F141" s="266"/>
      <c r="G141" s="224"/>
      <c r="H141" s="224"/>
      <c r="I141" s="224"/>
      <c r="J141" s="224"/>
      <c r="K141" s="224"/>
      <c r="L141" s="224"/>
    </row>
    <row r="142" spans="1:13" s="250" customFormat="1" ht="14.25">
      <c r="A142" s="243"/>
      <c r="B142" s="243"/>
      <c r="C142" s="267"/>
      <c r="D142" s="314"/>
      <c r="E142" s="301">
        <f t="shared" si="5"/>
        <v>0</v>
      </c>
      <c r="F142" s="224"/>
      <c r="G142" s="224"/>
      <c r="H142" s="224"/>
      <c r="I142" s="224"/>
      <c r="J142" s="224"/>
      <c r="K142" s="224"/>
      <c r="L142" s="224"/>
    </row>
    <row r="143" spans="1:13" s="260" customFormat="1" ht="104.25" customHeight="1">
      <c r="A143" s="245" t="s">
        <v>499</v>
      </c>
      <c r="B143" s="245"/>
      <c r="C143" s="245"/>
      <c r="D143" s="300"/>
      <c r="E143" s="301">
        <f t="shared" si="5"/>
        <v>0</v>
      </c>
      <c r="F143" s="268"/>
      <c r="G143" s="245"/>
      <c r="H143" s="245"/>
      <c r="I143" s="245"/>
      <c r="J143" s="245"/>
      <c r="K143" s="245"/>
      <c r="L143" s="245"/>
    </row>
    <row r="144" spans="1:13" s="250" customFormat="1" ht="14.25">
      <c r="A144" s="243"/>
      <c r="B144" s="249" t="s">
        <v>19</v>
      </c>
      <c r="C144" s="224">
        <v>1</v>
      </c>
      <c r="D144" s="301"/>
      <c r="E144" s="301">
        <f t="shared" si="5"/>
        <v>0</v>
      </c>
      <c r="F144" s="266"/>
      <c r="G144" s="224"/>
      <c r="H144" s="224"/>
      <c r="I144" s="224"/>
      <c r="J144" s="224"/>
      <c r="K144" s="224"/>
      <c r="L144" s="224"/>
    </row>
    <row r="145" spans="1:13" s="224" customFormat="1" ht="11.25" customHeight="1">
      <c r="A145" s="241"/>
      <c r="C145" s="242"/>
      <c r="D145" s="298"/>
      <c r="E145" s="301">
        <f t="shared" si="5"/>
        <v>0</v>
      </c>
    </row>
    <row r="146" spans="1:13" s="250" customFormat="1">
      <c r="A146" s="271" t="s">
        <v>500</v>
      </c>
      <c r="B146" s="272"/>
      <c r="C146" s="269"/>
      <c r="D146" s="311"/>
      <c r="E146" s="312">
        <f>SUM(E137:E145)</f>
        <v>0</v>
      </c>
      <c r="F146" s="266"/>
      <c r="G146" s="224"/>
      <c r="H146" s="224"/>
      <c r="I146" s="224"/>
      <c r="J146" s="224"/>
      <c r="K146" s="224"/>
      <c r="L146" s="224"/>
      <c r="M146" s="224"/>
    </row>
    <row r="147" spans="1:13" s="224" customFormat="1" ht="14.25">
      <c r="A147" s="241"/>
      <c r="C147" s="242"/>
      <c r="D147" s="242"/>
      <c r="E147" s="242"/>
    </row>
    <row r="148" spans="1:13" s="224" customFormat="1" ht="14.25">
      <c r="A148" s="241"/>
      <c r="C148" s="242"/>
      <c r="D148" s="242"/>
      <c r="E148" s="242"/>
    </row>
    <row r="149" spans="1:13" s="224" customFormat="1" ht="14.25">
      <c r="A149" s="241"/>
      <c r="C149" s="242"/>
      <c r="D149" s="242"/>
      <c r="E149" s="242"/>
    </row>
    <row r="150" spans="1:13" s="224" customFormat="1" ht="14.25">
      <c r="A150" s="241"/>
      <c r="C150" s="242"/>
      <c r="D150" s="242"/>
      <c r="E150" s="242"/>
    </row>
    <row r="151" spans="1:13" s="224" customFormat="1" ht="14.25">
      <c r="A151" s="241"/>
      <c r="C151" s="242"/>
      <c r="D151" s="242"/>
      <c r="E151" s="242"/>
    </row>
    <row r="152" spans="1:13" s="224" customFormat="1" ht="14.25">
      <c r="A152" s="241"/>
      <c r="C152" s="242"/>
      <c r="D152" s="242"/>
      <c r="E152" s="242"/>
    </row>
    <row r="153" spans="1:13" s="224" customFormat="1" ht="14.25">
      <c r="A153" s="241"/>
      <c r="C153" s="242"/>
      <c r="D153" s="242"/>
      <c r="E153" s="242"/>
    </row>
    <row r="154" spans="1:13" s="224" customFormat="1" ht="14.25">
      <c r="A154" s="241"/>
      <c r="C154" s="242"/>
      <c r="D154" s="242"/>
      <c r="E154" s="242"/>
    </row>
    <row r="155" spans="1:13" s="224" customFormat="1" ht="14.25">
      <c r="A155" s="241"/>
      <c r="C155" s="242"/>
      <c r="D155" s="242"/>
      <c r="E155" s="242"/>
    </row>
    <row r="156" spans="1:13" s="224" customFormat="1" ht="14.25">
      <c r="A156" s="241"/>
      <c r="C156" s="242"/>
      <c r="D156" s="242"/>
      <c r="E156" s="242"/>
    </row>
    <row r="157" spans="1:13" s="224" customFormat="1" ht="14.25">
      <c r="A157" s="241"/>
      <c r="C157" s="242"/>
      <c r="D157" s="242"/>
      <c r="E157" s="242"/>
    </row>
    <row r="158" spans="1:13" s="224" customFormat="1" ht="14.25">
      <c r="A158" s="241"/>
      <c r="C158" s="242"/>
      <c r="D158" s="242"/>
      <c r="E158" s="242"/>
    </row>
    <row r="159" spans="1:13" s="224" customFormat="1" ht="14.25">
      <c r="A159" s="352" t="s">
        <v>501</v>
      </c>
      <c r="B159" s="352"/>
      <c r="C159" s="352"/>
      <c r="D159" s="352"/>
      <c r="E159" s="352"/>
    </row>
    <row r="160" spans="1:13" s="224" customFormat="1" ht="14.25">
      <c r="A160" s="273"/>
      <c r="B160" s="273"/>
      <c r="C160" s="273"/>
      <c r="D160" s="273"/>
      <c r="E160" s="273"/>
    </row>
    <row r="161" spans="1:13" s="224" customFormat="1" ht="14.25">
      <c r="A161" s="241" t="s">
        <v>471</v>
      </c>
      <c r="C161" s="242"/>
      <c r="D161" s="242"/>
      <c r="E161" s="315">
        <f>$E$75</f>
        <v>0</v>
      </c>
    </row>
    <row r="162" spans="1:13" s="224" customFormat="1" ht="14.25">
      <c r="A162" s="241"/>
      <c r="C162" s="242"/>
      <c r="D162" s="242"/>
      <c r="E162" s="315"/>
    </row>
    <row r="163" spans="1:13" s="224" customFormat="1" ht="14.25">
      <c r="A163" s="241" t="s">
        <v>481</v>
      </c>
      <c r="C163" s="242"/>
      <c r="D163" s="242"/>
      <c r="E163" s="315">
        <f>$E$109</f>
        <v>0</v>
      </c>
    </row>
    <row r="164" spans="1:13" s="224" customFormat="1" ht="14.25">
      <c r="A164" s="241"/>
      <c r="C164" s="242"/>
      <c r="D164" s="242"/>
      <c r="E164" s="315"/>
    </row>
    <row r="165" spans="1:13" s="250" customFormat="1" ht="14.25">
      <c r="A165" s="241" t="s">
        <v>488</v>
      </c>
      <c r="B165" s="224"/>
      <c r="C165" s="244"/>
      <c r="D165" s="224"/>
      <c r="E165" s="315">
        <f>$E$121</f>
        <v>0</v>
      </c>
      <c r="F165" s="266"/>
      <c r="G165" s="224"/>
      <c r="H165" s="224"/>
      <c r="I165" s="224"/>
      <c r="J165" s="224"/>
      <c r="K165" s="224"/>
      <c r="L165" s="224"/>
      <c r="M165" s="224"/>
    </row>
    <row r="166" spans="1:13" s="250" customFormat="1" ht="14.25">
      <c r="A166" s="241"/>
      <c r="B166" s="224"/>
      <c r="C166" s="244"/>
      <c r="D166" s="224"/>
      <c r="E166" s="315"/>
      <c r="F166" s="266"/>
      <c r="G166" s="224"/>
      <c r="H166" s="224"/>
      <c r="I166" s="224"/>
      <c r="J166" s="224"/>
      <c r="K166" s="224"/>
      <c r="L166" s="224"/>
      <c r="M166" s="224"/>
    </row>
    <row r="167" spans="1:13" s="265" customFormat="1" ht="14.25">
      <c r="A167" s="241" t="s">
        <v>494</v>
      </c>
      <c r="B167" s="224"/>
      <c r="C167" s="244"/>
      <c r="D167" s="224"/>
      <c r="E167" s="315">
        <f>$E$131</f>
        <v>0</v>
      </c>
      <c r="F167" s="266"/>
      <c r="G167" s="224"/>
      <c r="H167" s="224"/>
      <c r="I167" s="224"/>
      <c r="J167" s="224"/>
      <c r="K167" s="224"/>
      <c r="L167" s="224"/>
      <c r="M167" s="224"/>
    </row>
    <row r="168" spans="1:13" s="250" customFormat="1" ht="14.25">
      <c r="A168" s="241"/>
      <c r="B168" s="224"/>
      <c r="C168" s="244"/>
      <c r="D168" s="224"/>
      <c r="E168" s="315"/>
      <c r="F168" s="266"/>
      <c r="G168" s="224"/>
      <c r="H168" s="224"/>
      <c r="I168" s="224"/>
      <c r="J168" s="224"/>
      <c r="K168" s="224"/>
      <c r="L168" s="224"/>
      <c r="M168" s="224"/>
    </row>
    <row r="169" spans="1:13" s="250" customFormat="1" ht="14.25">
      <c r="A169" s="241" t="s">
        <v>496</v>
      </c>
      <c r="B169" s="224"/>
      <c r="C169" s="244"/>
      <c r="D169" s="224"/>
      <c r="E169" s="315">
        <f>$E$146</f>
        <v>0</v>
      </c>
      <c r="F169" s="266"/>
      <c r="G169" s="224"/>
      <c r="H169" s="224"/>
      <c r="I169" s="224"/>
      <c r="J169" s="224"/>
      <c r="K169" s="224"/>
      <c r="L169" s="224"/>
      <c r="M169" s="224"/>
    </row>
    <row r="170" spans="1:13" s="224" customFormat="1" ht="15" customHeight="1" thickBot="1">
      <c r="A170" s="243"/>
      <c r="B170" s="243"/>
      <c r="E170" s="315"/>
      <c r="G170" s="244"/>
      <c r="H170" s="274"/>
      <c r="I170" s="274"/>
    </row>
    <row r="171" spans="1:13" s="224" customFormat="1" ht="15.75" customHeight="1" thickBot="1">
      <c r="A171" s="353" t="s">
        <v>502</v>
      </c>
      <c r="B171" s="354"/>
      <c r="C171" s="354"/>
      <c r="D171" s="275"/>
      <c r="E171" s="316">
        <f>SUM(E161:E170)</f>
        <v>0</v>
      </c>
      <c r="F171" s="266"/>
    </row>
    <row r="172" spans="1:13" ht="15" customHeight="1">
      <c r="A172" s="378" t="s">
        <v>513</v>
      </c>
    </row>
    <row r="173" spans="1:13" ht="15" customHeight="1">
      <c r="A173" s="378"/>
    </row>
    <row r="174" spans="1:13" ht="15" customHeight="1">
      <c r="A174" s="276"/>
    </row>
    <row r="175" spans="1:13">
      <c r="A175" s="224" t="s">
        <v>534</v>
      </c>
    </row>
    <row r="176" spans="1:13">
      <c r="A176" s="224"/>
    </row>
    <row r="178" spans="1:6">
      <c r="C178" s="224" t="s">
        <v>515</v>
      </c>
    </row>
    <row r="183" spans="1:6">
      <c r="B183" s="231" t="s">
        <v>503</v>
      </c>
    </row>
    <row r="184" spans="1:6">
      <c r="A184" s="276"/>
      <c r="B184" s="224"/>
      <c r="C184" s="224"/>
      <c r="D184" s="224"/>
      <c r="E184" s="224"/>
    </row>
    <row r="185" spans="1:6">
      <c r="F185" s="277"/>
    </row>
    <row r="186" spans="1:6" ht="19.5" customHeight="1">
      <c r="A186" s="276"/>
      <c r="B186" s="276"/>
      <c r="C186" s="276"/>
      <c r="F186" s="277"/>
    </row>
    <row r="187" spans="1:6">
      <c r="A187" s="276"/>
      <c r="B187" s="276"/>
      <c r="C187" s="276"/>
      <c r="F187" s="277"/>
    </row>
    <row r="188" spans="1:6">
      <c r="A188" s="276"/>
    </row>
    <row r="189" spans="1:6">
      <c r="A189" s="276"/>
      <c r="B189" s="276"/>
      <c r="C189" s="276"/>
      <c r="F189" s="277"/>
    </row>
    <row r="190" spans="1:6">
      <c r="A190" s="276"/>
      <c r="B190" s="276"/>
      <c r="C190" s="276"/>
      <c r="F190" s="277"/>
    </row>
    <row r="191" spans="1:6">
      <c r="A191" s="276"/>
      <c r="B191" s="276"/>
      <c r="C191" s="276"/>
      <c r="F191" s="277"/>
    </row>
    <row r="192" spans="1:6">
      <c r="A192" s="276"/>
      <c r="B192" s="276"/>
      <c r="C192" s="276"/>
      <c r="F192" s="277"/>
    </row>
    <row r="193" spans="1:6">
      <c r="A193" s="276"/>
      <c r="B193" s="276"/>
      <c r="C193" s="276"/>
      <c r="F193" s="277"/>
    </row>
    <row r="194" spans="1:6">
      <c r="A194" s="276"/>
      <c r="B194" s="276"/>
      <c r="C194" s="276"/>
      <c r="F194" s="277"/>
    </row>
    <row r="195" spans="1:6">
      <c r="A195" s="276"/>
      <c r="B195" s="276"/>
      <c r="C195" s="276"/>
      <c r="F195" s="277"/>
    </row>
    <row r="196" spans="1:6">
      <c r="A196" s="276"/>
      <c r="B196" s="276"/>
      <c r="C196" s="276"/>
      <c r="F196" s="277"/>
    </row>
    <row r="197" spans="1:6">
      <c r="A197" s="276"/>
    </row>
    <row r="198" spans="1:6">
      <c r="A198" s="276"/>
      <c r="B198" s="276"/>
      <c r="C198" s="276"/>
      <c r="F198" s="277"/>
    </row>
    <row r="199" spans="1:6" ht="15" customHeight="1">
      <c r="A199" s="276"/>
      <c r="B199" s="276"/>
      <c r="C199" s="276"/>
      <c r="F199" s="277"/>
    </row>
    <row r="200" spans="1:6">
      <c r="A200" s="276"/>
      <c r="B200" s="276"/>
      <c r="C200" s="276"/>
      <c r="F200" s="277"/>
    </row>
    <row r="201" spans="1:6" ht="15" customHeight="1">
      <c r="A201" s="276"/>
    </row>
    <row r="202" spans="1:6" ht="15" customHeight="1">
      <c r="A202" s="276"/>
      <c r="B202" s="276"/>
      <c r="C202" s="276"/>
      <c r="F202" s="277"/>
    </row>
    <row r="203" spans="1:6" ht="15" customHeight="1">
      <c r="A203" s="276"/>
      <c r="B203" s="276"/>
      <c r="C203" s="276"/>
      <c r="F203" s="277"/>
    </row>
    <row r="204" spans="1:6">
      <c r="A204" s="276"/>
      <c r="B204" s="276"/>
      <c r="C204" s="276"/>
      <c r="F204" s="277"/>
    </row>
    <row r="205" spans="1:6">
      <c r="A205" s="276"/>
      <c r="B205" s="276"/>
      <c r="C205" s="276"/>
      <c r="F205" s="277"/>
    </row>
    <row r="206" spans="1:6">
      <c r="A206" s="276"/>
      <c r="B206" s="276"/>
      <c r="C206" s="276"/>
      <c r="F206" s="277"/>
    </row>
    <row r="207" spans="1:6">
      <c r="A207" s="276"/>
      <c r="B207" s="276"/>
      <c r="C207" s="276"/>
      <c r="F207" s="277"/>
    </row>
    <row r="208" spans="1:6">
      <c r="A208" s="276"/>
      <c r="B208" s="276"/>
      <c r="C208" s="276"/>
      <c r="F208" s="277"/>
    </row>
    <row r="209" spans="1:6">
      <c r="A209" s="276"/>
      <c r="B209" s="276"/>
      <c r="C209" s="276"/>
      <c r="F209" s="277"/>
    </row>
    <row r="210" spans="1:6">
      <c r="A210" s="276"/>
      <c r="B210" s="276"/>
      <c r="C210" s="276"/>
      <c r="F210" s="277"/>
    </row>
    <row r="211" spans="1:6">
      <c r="A211" s="276"/>
      <c r="B211" s="276"/>
      <c r="C211" s="276"/>
      <c r="F211" s="277"/>
    </row>
    <row r="212" spans="1:6">
      <c r="A212" s="276"/>
      <c r="F212" s="277"/>
    </row>
    <row r="213" spans="1:6">
      <c r="A213" s="276"/>
      <c r="F213" s="277"/>
    </row>
    <row r="214" spans="1:6">
      <c r="A214" s="276"/>
      <c r="B214" s="276"/>
      <c r="C214" s="276"/>
      <c r="F214" s="277"/>
    </row>
    <row r="215" spans="1:6">
      <c r="A215" s="276"/>
      <c r="B215" s="276"/>
      <c r="C215" s="276"/>
      <c r="F215" s="277"/>
    </row>
    <row r="216" spans="1:6">
      <c r="A216" s="276"/>
      <c r="B216" s="276"/>
      <c r="C216" s="276"/>
      <c r="F216" s="277"/>
    </row>
    <row r="217" spans="1:6">
      <c r="A217" s="276"/>
      <c r="B217" s="276"/>
      <c r="C217" s="276"/>
      <c r="F217" s="277"/>
    </row>
    <row r="218" spans="1:6">
      <c r="A218" s="276"/>
      <c r="B218" s="276"/>
      <c r="C218" s="276"/>
      <c r="F218" s="277"/>
    </row>
    <row r="219" spans="1:6">
      <c r="A219" s="276"/>
      <c r="B219" s="276"/>
      <c r="C219" s="276"/>
      <c r="F219" s="277"/>
    </row>
    <row r="220" spans="1:6">
      <c r="A220" s="276"/>
      <c r="B220" s="276"/>
      <c r="C220" s="276"/>
      <c r="F220" s="277"/>
    </row>
    <row r="221" spans="1:6">
      <c r="A221" s="276"/>
      <c r="B221" s="276"/>
      <c r="C221" s="276"/>
      <c r="F221" s="277"/>
    </row>
    <row r="222" spans="1:6">
      <c r="A222" s="276"/>
      <c r="B222" s="276"/>
      <c r="C222" s="276"/>
      <c r="F222" s="277"/>
    </row>
    <row r="223" spans="1:6">
      <c r="A223" s="276"/>
      <c r="B223" s="276"/>
      <c r="C223" s="276"/>
      <c r="F223" s="277"/>
    </row>
    <row r="224" spans="1:6">
      <c r="A224" s="276"/>
      <c r="F224" s="277"/>
    </row>
    <row r="225" spans="1:8">
      <c r="A225" s="276"/>
      <c r="F225" s="277"/>
    </row>
    <row r="226" spans="1:8">
      <c r="A226" s="276"/>
      <c r="C226" s="278"/>
      <c r="D226" s="279"/>
      <c r="F226" s="277"/>
    </row>
    <row r="227" spans="1:8">
      <c r="A227" s="276"/>
      <c r="B227" s="276"/>
      <c r="C227" s="278"/>
      <c r="D227" s="279"/>
      <c r="F227" s="277"/>
      <c r="H227" s="276"/>
    </row>
    <row r="228" spans="1:8">
      <c r="A228" s="276"/>
      <c r="C228" s="278"/>
      <c r="D228" s="279"/>
      <c r="F228" s="277"/>
    </row>
    <row r="229" spans="1:8">
      <c r="A229" s="276"/>
      <c r="C229" s="278"/>
      <c r="D229" s="279"/>
      <c r="F229" s="277"/>
      <c r="G229" s="276"/>
    </row>
    <row r="230" spans="1:8">
      <c r="A230" s="276"/>
      <c r="C230" s="278"/>
      <c r="D230" s="279"/>
      <c r="F230" s="277"/>
    </row>
    <row r="231" spans="1:8">
      <c r="A231" s="276"/>
      <c r="B231" s="276"/>
      <c r="C231" s="278"/>
      <c r="D231" s="279"/>
      <c r="F231" s="277"/>
    </row>
    <row r="232" spans="1:8">
      <c r="A232" s="276"/>
      <c r="B232" s="276"/>
      <c r="C232" s="278"/>
      <c r="D232" s="279"/>
      <c r="F232" s="277"/>
    </row>
    <row r="233" spans="1:8">
      <c r="A233" s="276"/>
      <c r="B233" s="276"/>
      <c r="C233" s="278"/>
      <c r="D233" s="279"/>
      <c r="F233" s="277"/>
    </row>
    <row r="234" spans="1:8">
      <c r="A234" s="276"/>
    </row>
    <row r="235" spans="1:8">
      <c r="A235" s="276"/>
    </row>
    <row r="236" spans="1:8">
      <c r="A236" s="276"/>
      <c r="B236" s="276"/>
      <c r="C236" s="278"/>
      <c r="F236" s="277"/>
    </row>
    <row r="237" spans="1:8" hidden="1">
      <c r="A237" s="276"/>
      <c r="B237" s="276"/>
      <c r="F237" s="277"/>
    </row>
    <row r="238" spans="1:8" hidden="1">
      <c r="A238" s="276"/>
      <c r="B238" s="276"/>
      <c r="F238" s="277"/>
    </row>
    <row r="239" spans="1:8">
      <c r="A239" s="276"/>
      <c r="B239" s="276"/>
      <c r="F239" s="277"/>
    </row>
    <row r="240" spans="1:8">
      <c r="A240" s="276"/>
      <c r="B240" s="276"/>
      <c r="C240" s="276"/>
    </row>
    <row r="241" spans="1:6">
      <c r="A241" s="276"/>
      <c r="B241" s="276"/>
      <c r="C241" s="276"/>
    </row>
    <row r="242" spans="1:6">
      <c r="A242" s="276"/>
      <c r="B242" s="276"/>
      <c r="C242" s="278"/>
      <c r="D242" s="279"/>
      <c r="F242" s="277"/>
    </row>
    <row r="243" spans="1:6">
      <c r="A243" s="276"/>
      <c r="B243" s="276"/>
      <c r="C243" s="278"/>
      <c r="D243" s="279"/>
      <c r="F243" s="277"/>
    </row>
    <row r="244" spans="1:6" ht="15" customHeight="1">
      <c r="A244" s="276"/>
      <c r="D244" s="279"/>
    </row>
    <row r="245" spans="1:6">
      <c r="A245" s="276"/>
      <c r="D245" s="279"/>
    </row>
    <row r="246" spans="1:6" ht="16.5" customHeight="1">
      <c r="A246" s="276"/>
    </row>
    <row r="247" spans="1:6" ht="18.75" customHeight="1">
      <c r="A247" s="276"/>
      <c r="B247" s="276"/>
      <c r="C247" s="278"/>
      <c r="F247" s="277"/>
    </row>
    <row r="248" spans="1:6" ht="18.75" customHeight="1">
      <c r="A248" s="276"/>
      <c r="B248" s="276"/>
      <c r="F248" s="277"/>
    </row>
    <row r="249" spans="1:6" ht="14.25" customHeight="1">
      <c r="A249" s="276"/>
      <c r="B249" s="276"/>
      <c r="C249" s="276"/>
    </row>
    <row r="250" spans="1:6" ht="15.75" customHeight="1">
      <c r="A250" s="276"/>
      <c r="B250" s="276"/>
      <c r="C250" s="276"/>
    </row>
    <row r="251" spans="1:6" ht="18.75" customHeight="1">
      <c r="A251" s="276"/>
      <c r="B251" s="276"/>
      <c r="C251" s="278"/>
      <c r="F251" s="277"/>
    </row>
    <row r="252" spans="1:6" ht="14.25" customHeight="1">
      <c r="A252" s="276"/>
      <c r="B252" s="276"/>
      <c r="F252" s="277"/>
    </row>
    <row r="253" spans="1:6">
      <c r="A253" s="276"/>
    </row>
    <row r="254" spans="1:6">
      <c r="A254" s="276"/>
    </row>
    <row r="255" spans="1:6">
      <c r="A255" s="276"/>
    </row>
    <row r="256" spans="1:6" ht="16.5" customHeight="1">
      <c r="A256" s="276"/>
      <c r="B256" s="276"/>
      <c r="C256" s="276"/>
      <c r="F256" s="277"/>
    </row>
    <row r="257" spans="1:6" ht="13.5" customHeight="1">
      <c r="A257" s="276"/>
    </row>
    <row r="258" spans="1:6" hidden="1">
      <c r="A258" s="276"/>
    </row>
    <row r="259" spans="1:6" hidden="1">
      <c r="A259" s="276"/>
    </row>
    <row r="260" spans="1:6" hidden="1">
      <c r="A260" s="276"/>
      <c r="B260" s="276"/>
      <c r="C260" s="276"/>
      <c r="F260" s="277"/>
    </row>
    <row r="261" spans="1:6">
      <c r="A261" s="276"/>
    </row>
    <row r="262" spans="1:6">
      <c r="A262" s="276"/>
    </row>
    <row r="263" spans="1:6">
      <c r="A263" s="276"/>
      <c r="B263" s="276"/>
      <c r="C263" s="276"/>
      <c r="F263" s="277"/>
    </row>
    <row r="264" spans="1:6" ht="7.5" hidden="1" customHeight="1">
      <c r="A264" s="276"/>
      <c r="B264" s="276"/>
      <c r="C264" s="276"/>
      <c r="F264" s="277"/>
    </row>
    <row r="265" spans="1:6" ht="73.5" hidden="1" customHeight="1">
      <c r="A265" s="276"/>
      <c r="F265" s="277"/>
    </row>
    <row r="266" spans="1:6" ht="16.5" customHeight="1">
      <c r="A266" s="276"/>
      <c r="F266" s="277"/>
    </row>
    <row r="267" spans="1:6">
      <c r="A267" s="276"/>
      <c r="F267" s="277"/>
    </row>
    <row r="268" spans="1:6">
      <c r="A268" s="276"/>
      <c r="F268" s="277"/>
    </row>
    <row r="269" spans="1:6">
      <c r="A269" s="276"/>
      <c r="B269" s="276"/>
      <c r="C269" s="276"/>
      <c r="F269" s="277"/>
    </row>
    <row r="270" spans="1:6">
      <c r="A270" s="276"/>
      <c r="B270" s="276"/>
      <c r="C270" s="276"/>
      <c r="F270" s="277"/>
    </row>
    <row r="271" spans="1:6">
      <c r="A271" s="276"/>
      <c r="B271" s="276"/>
      <c r="C271" s="276"/>
      <c r="F271" s="277"/>
    </row>
    <row r="272" spans="1:6">
      <c r="A272" s="276"/>
      <c r="B272" s="276"/>
      <c r="C272" s="276"/>
      <c r="F272" s="277"/>
    </row>
    <row r="273" spans="1:6" ht="16.5" customHeight="1">
      <c r="A273" s="276"/>
      <c r="F273" s="277"/>
    </row>
    <row r="274" spans="1:6">
      <c r="A274" s="276"/>
      <c r="B274" s="276"/>
      <c r="C274" s="276"/>
      <c r="F274" s="277"/>
    </row>
    <row r="275" spans="1:6" ht="19.5" customHeight="1">
      <c r="A275" s="276"/>
      <c r="B275" s="276"/>
      <c r="C275" s="276"/>
      <c r="F275" s="277"/>
    </row>
    <row r="276" spans="1:6">
      <c r="F276" s="277"/>
    </row>
    <row r="277" spans="1:6">
      <c r="F277" s="277"/>
    </row>
    <row r="278" spans="1:6">
      <c r="F278" s="277"/>
    </row>
    <row r="279" spans="1:6">
      <c r="F279" s="277"/>
    </row>
    <row r="280" spans="1:6">
      <c r="F280" s="277"/>
    </row>
    <row r="281" spans="1:6">
      <c r="F281" s="277"/>
    </row>
    <row r="282" spans="1:6">
      <c r="F282" s="277"/>
    </row>
    <row r="283" spans="1:6">
      <c r="F283" s="277"/>
    </row>
    <row r="284" spans="1:6">
      <c r="F284" s="277"/>
    </row>
    <row r="285" spans="1:6">
      <c r="F285" s="277"/>
    </row>
    <row r="286" spans="1:6">
      <c r="F286" s="277"/>
    </row>
    <row r="287" spans="1:6">
      <c r="F287" s="277"/>
    </row>
    <row r="288" spans="1:6">
      <c r="F288" s="277"/>
    </row>
    <row r="289" spans="6:6">
      <c r="F289" s="277"/>
    </row>
    <row r="290" spans="6:6">
      <c r="F290" s="277"/>
    </row>
    <row r="291" spans="6:6">
      <c r="F291" s="277"/>
    </row>
    <row r="292" spans="6:6">
      <c r="F292" s="277"/>
    </row>
    <row r="293" spans="6:6">
      <c r="F293" s="277"/>
    </row>
    <row r="294" spans="6:6">
      <c r="F294" s="277"/>
    </row>
    <row r="295" spans="6:6">
      <c r="F295" s="277"/>
    </row>
    <row r="296" spans="6:6">
      <c r="F296" s="277"/>
    </row>
    <row r="297" spans="6:6">
      <c r="F297" s="277"/>
    </row>
    <row r="298" spans="6:6">
      <c r="F298" s="277"/>
    </row>
    <row r="299" spans="6:6">
      <c r="F299" s="277"/>
    </row>
    <row r="300" spans="6:6">
      <c r="F300" s="277"/>
    </row>
    <row r="301" spans="6:6">
      <c r="F301" s="277"/>
    </row>
    <row r="302" spans="6:6">
      <c r="F302" s="277"/>
    </row>
    <row r="303" spans="6:6">
      <c r="F303" s="277"/>
    </row>
    <row r="304" spans="6:6">
      <c r="F304" s="277"/>
    </row>
    <row r="305" spans="6:6">
      <c r="F305" s="277"/>
    </row>
    <row r="306" spans="6:6">
      <c r="F306" s="277"/>
    </row>
    <row r="307" spans="6:6">
      <c r="F307" s="277"/>
    </row>
    <row r="308" spans="6:6">
      <c r="F308" s="277"/>
    </row>
    <row r="309" spans="6:6">
      <c r="F309" s="277"/>
    </row>
    <row r="310" spans="6:6">
      <c r="F310" s="277"/>
    </row>
    <row r="311" spans="6:6">
      <c r="F311" s="277"/>
    </row>
    <row r="312" spans="6:6">
      <c r="F312" s="277"/>
    </row>
    <row r="313" spans="6:6">
      <c r="F313" s="277"/>
    </row>
    <row r="314" spans="6:6">
      <c r="F314" s="277"/>
    </row>
    <row r="315" spans="6:6">
      <c r="F315" s="277"/>
    </row>
    <row r="316" spans="6:6">
      <c r="F316" s="277"/>
    </row>
    <row r="317" spans="6:6">
      <c r="F317" s="277"/>
    </row>
    <row r="318" spans="6:6">
      <c r="F318" s="277"/>
    </row>
    <row r="319" spans="6:6">
      <c r="F319" s="277"/>
    </row>
    <row r="320" spans="6:6">
      <c r="F320" s="277"/>
    </row>
    <row r="321" spans="6:6">
      <c r="F321" s="277"/>
    </row>
    <row r="322" spans="6:6">
      <c r="F322" s="277"/>
    </row>
    <row r="323" spans="6:6">
      <c r="F323" s="277"/>
    </row>
    <row r="324" spans="6:6">
      <c r="F324" s="277"/>
    </row>
    <row r="325" spans="6:6">
      <c r="F325" s="277"/>
    </row>
    <row r="326" spans="6:6">
      <c r="F326" s="277"/>
    </row>
    <row r="327" spans="6:6">
      <c r="F327" s="277"/>
    </row>
    <row r="328" spans="6:6">
      <c r="F328" s="277"/>
    </row>
    <row r="329" spans="6:6">
      <c r="F329" s="277"/>
    </row>
    <row r="330" spans="6:6">
      <c r="F330" s="277"/>
    </row>
    <row r="331" spans="6:6">
      <c r="F331" s="277"/>
    </row>
    <row r="332" spans="6:6">
      <c r="F332" s="277"/>
    </row>
    <row r="333" spans="6:6">
      <c r="F333" s="277"/>
    </row>
    <row r="334" spans="6:6">
      <c r="F334" s="277"/>
    </row>
    <row r="335" spans="6:6">
      <c r="F335" s="277"/>
    </row>
    <row r="336" spans="6:6">
      <c r="F336" s="277"/>
    </row>
    <row r="337" spans="6:6">
      <c r="F337" s="277"/>
    </row>
    <row r="338" spans="6:6">
      <c r="F338" s="277"/>
    </row>
    <row r="339" spans="6:6">
      <c r="F339" s="277"/>
    </row>
    <row r="340" spans="6:6">
      <c r="F340" s="277"/>
    </row>
    <row r="341" spans="6:6">
      <c r="F341" s="277"/>
    </row>
    <row r="342" spans="6:6">
      <c r="F342" s="277"/>
    </row>
    <row r="343" spans="6:6">
      <c r="F343" s="277"/>
    </row>
    <row r="344" spans="6:6">
      <c r="F344" s="277"/>
    </row>
    <row r="345" spans="6:6">
      <c r="F345" s="277"/>
    </row>
    <row r="346" spans="6:6">
      <c r="F346" s="277"/>
    </row>
    <row r="347" spans="6:6">
      <c r="F347" s="277"/>
    </row>
    <row r="348" spans="6:6">
      <c r="F348" s="277"/>
    </row>
    <row r="349" spans="6:6">
      <c r="F349" s="277"/>
    </row>
    <row r="350" spans="6:6">
      <c r="F350" s="277"/>
    </row>
    <row r="351" spans="6:6">
      <c r="F351" s="277"/>
    </row>
    <row r="352" spans="6:6">
      <c r="F352" s="277"/>
    </row>
    <row r="353" spans="6:6">
      <c r="F353" s="277"/>
    </row>
    <row r="354" spans="6:6">
      <c r="F354" s="277"/>
    </row>
    <row r="355" spans="6:6">
      <c r="F355" s="277"/>
    </row>
    <row r="356" spans="6:6">
      <c r="F356" s="277"/>
    </row>
    <row r="357" spans="6:6">
      <c r="F357" s="277"/>
    </row>
    <row r="358" spans="6:6">
      <c r="F358" s="277"/>
    </row>
    <row r="359" spans="6:6">
      <c r="F359" s="277"/>
    </row>
    <row r="360" spans="6:6">
      <c r="F360" s="277"/>
    </row>
    <row r="361" spans="6:6">
      <c r="F361" s="277"/>
    </row>
    <row r="362" spans="6:6">
      <c r="F362" s="277"/>
    </row>
    <row r="363" spans="6:6">
      <c r="F363" s="277"/>
    </row>
    <row r="364" spans="6:6">
      <c r="F364" s="277"/>
    </row>
    <row r="365" spans="6:6">
      <c r="F365" s="277"/>
    </row>
    <row r="366" spans="6:6">
      <c r="F366" s="277"/>
    </row>
    <row r="367" spans="6:6">
      <c r="F367" s="277"/>
    </row>
    <row r="368" spans="6:6">
      <c r="F368" s="277"/>
    </row>
    <row r="369" spans="6:6">
      <c r="F369" s="277"/>
    </row>
    <row r="370" spans="6:6">
      <c r="F370" s="277"/>
    </row>
    <row r="371" spans="6:6">
      <c r="F371" s="277"/>
    </row>
    <row r="372" spans="6:6">
      <c r="F372" s="277"/>
    </row>
    <row r="373" spans="6:6">
      <c r="F373" s="277"/>
    </row>
    <row r="374" spans="6:6">
      <c r="F374" s="277"/>
    </row>
    <row r="375" spans="6:6">
      <c r="F375" s="277"/>
    </row>
    <row r="376" spans="6:6">
      <c r="F376" s="277"/>
    </row>
    <row r="377" spans="6:6">
      <c r="F377" s="277"/>
    </row>
    <row r="378" spans="6:6">
      <c r="F378" s="277"/>
    </row>
    <row r="379" spans="6:6">
      <c r="F379" s="277"/>
    </row>
    <row r="380" spans="6:6">
      <c r="F380" s="277"/>
    </row>
    <row r="381" spans="6:6">
      <c r="F381" s="277"/>
    </row>
    <row r="382" spans="6:6">
      <c r="F382" s="277"/>
    </row>
    <row r="383" spans="6:6">
      <c r="F383" s="277"/>
    </row>
    <row r="384" spans="6:6">
      <c r="F384" s="277"/>
    </row>
    <row r="385" spans="6:6">
      <c r="F385" s="277"/>
    </row>
    <row r="386" spans="6:6">
      <c r="F386" s="277"/>
    </row>
    <row r="387" spans="6:6">
      <c r="F387" s="277"/>
    </row>
    <row r="388" spans="6:6">
      <c r="F388" s="277"/>
    </row>
    <row r="389" spans="6:6">
      <c r="F389" s="277"/>
    </row>
    <row r="390" spans="6:6">
      <c r="F390" s="277"/>
    </row>
    <row r="391" spans="6:6">
      <c r="F391" s="277"/>
    </row>
    <row r="392" spans="6:6">
      <c r="F392" s="277"/>
    </row>
    <row r="393" spans="6:6">
      <c r="F393" s="277"/>
    </row>
    <row r="394" spans="6:6">
      <c r="F394" s="277"/>
    </row>
    <row r="395" spans="6:6">
      <c r="F395" s="277"/>
    </row>
    <row r="396" spans="6:6">
      <c r="F396" s="277"/>
    </row>
    <row r="397" spans="6:6">
      <c r="F397" s="277"/>
    </row>
    <row r="398" spans="6:6">
      <c r="F398" s="277"/>
    </row>
    <row r="399" spans="6:6">
      <c r="F399" s="277"/>
    </row>
    <row r="400" spans="6:6">
      <c r="F400" s="277"/>
    </row>
    <row r="401" spans="6:6">
      <c r="F401" s="277"/>
    </row>
    <row r="402" spans="6:6">
      <c r="F402" s="277"/>
    </row>
    <row r="403" spans="6:6">
      <c r="F403" s="277"/>
    </row>
    <row r="404" spans="6:6">
      <c r="F404" s="277"/>
    </row>
    <row r="405" spans="6:6">
      <c r="F405" s="277"/>
    </row>
    <row r="406" spans="6:6">
      <c r="F406" s="277"/>
    </row>
    <row r="407" spans="6:6">
      <c r="F407" s="277"/>
    </row>
    <row r="408" spans="6:6">
      <c r="F408" s="277"/>
    </row>
    <row r="409" spans="6:6">
      <c r="F409" s="277"/>
    </row>
    <row r="410" spans="6:6">
      <c r="F410" s="277"/>
    </row>
    <row r="411" spans="6:6">
      <c r="F411" s="277"/>
    </row>
    <row r="412" spans="6:6">
      <c r="F412" s="277"/>
    </row>
    <row r="413" spans="6:6">
      <c r="F413" s="277"/>
    </row>
    <row r="414" spans="6:6">
      <c r="F414" s="277"/>
    </row>
    <row r="415" spans="6:6">
      <c r="F415" s="277"/>
    </row>
    <row r="416" spans="6:6">
      <c r="F416" s="277"/>
    </row>
    <row r="417" spans="6:6">
      <c r="F417" s="277"/>
    </row>
    <row r="418" spans="6:6">
      <c r="F418" s="277"/>
    </row>
    <row r="419" spans="6:6">
      <c r="F419" s="277"/>
    </row>
    <row r="420" spans="6:6">
      <c r="F420" s="277"/>
    </row>
    <row r="421" spans="6:6">
      <c r="F421" s="277"/>
    </row>
    <row r="422" spans="6:6">
      <c r="F422" s="277"/>
    </row>
    <row r="423" spans="6:6">
      <c r="F423" s="277"/>
    </row>
    <row r="424" spans="6:6">
      <c r="F424" s="277"/>
    </row>
    <row r="425" spans="6:6">
      <c r="F425" s="277"/>
    </row>
    <row r="426" spans="6:6">
      <c r="F426" s="277"/>
    </row>
    <row r="427" spans="6:6">
      <c r="F427" s="277"/>
    </row>
    <row r="428" spans="6:6">
      <c r="F428" s="277"/>
    </row>
    <row r="429" spans="6:6">
      <c r="F429" s="277"/>
    </row>
    <row r="430" spans="6:6">
      <c r="F430" s="277"/>
    </row>
    <row r="431" spans="6:6">
      <c r="F431" s="277"/>
    </row>
    <row r="432" spans="6:6">
      <c r="F432" s="277"/>
    </row>
    <row r="433" spans="6:6">
      <c r="F433" s="277"/>
    </row>
    <row r="434" spans="6:6">
      <c r="F434" s="277"/>
    </row>
    <row r="435" spans="6:6">
      <c r="F435" s="277"/>
    </row>
    <row r="436" spans="6:6">
      <c r="F436" s="277"/>
    </row>
    <row r="437" spans="6:6">
      <c r="F437" s="277"/>
    </row>
    <row r="438" spans="6:6">
      <c r="F438" s="277"/>
    </row>
    <row r="439" spans="6:6">
      <c r="F439" s="277"/>
    </row>
    <row r="440" spans="6:6">
      <c r="F440" s="277"/>
    </row>
    <row r="441" spans="6:6">
      <c r="F441" s="277"/>
    </row>
    <row r="442" spans="6:6">
      <c r="F442" s="277"/>
    </row>
    <row r="443" spans="6:6">
      <c r="F443" s="277"/>
    </row>
    <row r="444" spans="6:6">
      <c r="F444" s="277"/>
    </row>
    <row r="445" spans="6:6">
      <c r="F445" s="277"/>
    </row>
    <row r="446" spans="6:6">
      <c r="F446" s="277"/>
    </row>
    <row r="447" spans="6:6">
      <c r="F447" s="277"/>
    </row>
    <row r="448" spans="6:6">
      <c r="F448" s="277"/>
    </row>
    <row r="449" spans="6:6">
      <c r="F449" s="277"/>
    </row>
    <row r="450" spans="6:6">
      <c r="F450" s="277"/>
    </row>
    <row r="451" spans="6:6">
      <c r="F451" s="277"/>
    </row>
    <row r="452" spans="6:6">
      <c r="F452" s="277"/>
    </row>
    <row r="453" spans="6:6">
      <c r="F453" s="277"/>
    </row>
    <row r="454" spans="6:6">
      <c r="F454" s="277"/>
    </row>
    <row r="455" spans="6:6">
      <c r="F455" s="277"/>
    </row>
    <row r="456" spans="6:6">
      <c r="F456" s="277"/>
    </row>
    <row r="457" spans="6:6">
      <c r="F457" s="277"/>
    </row>
    <row r="458" spans="6:6">
      <c r="F458" s="277"/>
    </row>
    <row r="459" spans="6:6">
      <c r="F459" s="277"/>
    </row>
    <row r="460" spans="6:6">
      <c r="F460" s="277"/>
    </row>
    <row r="461" spans="6:6">
      <c r="F461" s="277"/>
    </row>
    <row r="462" spans="6:6">
      <c r="F462" s="277"/>
    </row>
    <row r="463" spans="6:6">
      <c r="F463" s="277"/>
    </row>
    <row r="464" spans="6:6">
      <c r="F464" s="277"/>
    </row>
    <row r="465" spans="6:6">
      <c r="F465" s="277"/>
    </row>
    <row r="466" spans="6:6">
      <c r="F466" s="277"/>
    </row>
    <row r="467" spans="6:6">
      <c r="F467" s="277"/>
    </row>
    <row r="468" spans="6:6">
      <c r="F468" s="277"/>
    </row>
    <row r="469" spans="6:6">
      <c r="F469" s="277"/>
    </row>
    <row r="470" spans="6:6">
      <c r="F470" s="277"/>
    </row>
    <row r="471" spans="6:6">
      <c r="F471" s="277"/>
    </row>
    <row r="472" spans="6:6">
      <c r="F472" s="277"/>
    </row>
    <row r="473" spans="6:6">
      <c r="F473" s="277"/>
    </row>
    <row r="474" spans="6:6">
      <c r="F474" s="277"/>
    </row>
    <row r="475" spans="6:6">
      <c r="F475" s="277"/>
    </row>
    <row r="476" spans="6:6">
      <c r="F476" s="277"/>
    </row>
    <row r="477" spans="6:6">
      <c r="F477" s="277"/>
    </row>
    <row r="478" spans="6:6">
      <c r="F478" s="277"/>
    </row>
    <row r="479" spans="6:6">
      <c r="F479" s="277"/>
    </row>
    <row r="480" spans="6:6">
      <c r="F480" s="277"/>
    </row>
    <row r="481" spans="6:6">
      <c r="F481" s="277"/>
    </row>
    <row r="482" spans="6:6">
      <c r="F482" s="277"/>
    </row>
    <row r="483" spans="6:6">
      <c r="F483" s="277"/>
    </row>
    <row r="484" spans="6:6">
      <c r="F484" s="277"/>
    </row>
    <row r="485" spans="6:6">
      <c r="F485" s="277"/>
    </row>
    <row r="486" spans="6:6">
      <c r="F486" s="277"/>
    </row>
    <row r="487" spans="6:6">
      <c r="F487" s="277"/>
    </row>
    <row r="488" spans="6:6">
      <c r="F488" s="277"/>
    </row>
    <row r="489" spans="6:6">
      <c r="F489" s="277"/>
    </row>
    <row r="490" spans="6:6">
      <c r="F490" s="277"/>
    </row>
    <row r="491" spans="6:6">
      <c r="F491" s="277"/>
    </row>
    <row r="492" spans="6:6">
      <c r="F492" s="277"/>
    </row>
    <row r="493" spans="6:6">
      <c r="F493" s="277"/>
    </row>
    <row r="494" spans="6:6">
      <c r="F494" s="277"/>
    </row>
    <row r="495" spans="6:6">
      <c r="F495" s="277"/>
    </row>
    <row r="496" spans="6:6">
      <c r="F496" s="277"/>
    </row>
    <row r="497" spans="6:6">
      <c r="F497" s="277"/>
    </row>
    <row r="498" spans="6:6">
      <c r="F498" s="277"/>
    </row>
    <row r="499" spans="6:6">
      <c r="F499" s="277"/>
    </row>
    <row r="500" spans="6:6">
      <c r="F500" s="277"/>
    </row>
    <row r="501" spans="6:6">
      <c r="F501" s="277"/>
    </row>
    <row r="502" spans="6:6">
      <c r="F502" s="277"/>
    </row>
    <row r="503" spans="6:6">
      <c r="F503" s="277"/>
    </row>
    <row r="504" spans="6:6">
      <c r="F504" s="277"/>
    </row>
    <row r="505" spans="6:6">
      <c r="F505" s="277"/>
    </row>
    <row r="506" spans="6:6">
      <c r="F506" s="277"/>
    </row>
    <row r="507" spans="6:6">
      <c r="F507" s="277"/>
    </row>
    <row r="508" spans="6:6">
      <c r="F508" s="277"/>
    </row>
    <row r="509" spans="6:6">
      <c r="F509" s="277"/>
    </row>
    <row r="510" spans="6:6">
      <c r="F510" s="277"/>
    </row>
    <row r="511" spans="6:6">
      <c r="F511" s="277"/>
    </row>
    <row r="512" spans="6:6">
      <c r="F512" s="277"/>
    </row>
    <row r="513" spans="6:6">
      <c r="F513" s="277"/>
    </row>
    <row r="514" spans="6:6">
      <c r="F514" s="277"/>
    </row>
    <row r="515" spans="6:6">
      <c r="F515" s="277"/>
    </row>
    <row r="516" spans="6:6">
      <c r="F516" s="277"/>
    </row>
    <row r="517" spans="6:6">
      <c r="F517" s="277"/>
    </row>
    <row r="518" spans="6:6">
      <c r="F518" s="277"/>
    </row>
    <row r="519" spans="6:6">
      <c r="F519" s="277"/>
    </row>
    <row r="520" spans="6:6">
      <c r="F520" s="277"/>
    </row>
    <row r="521" spans="6:6">
      <c r="F521" s="277"/>
    </row>
    <row r="522" spans="6:6">
      <c r="F522" s="277"/>
    </row>
    <row r="523" spans="6:6">
      <c r="F523" s="277"/>
    </row>
    <row r="524" spans="6:6">
      <c r="F524" s="277"/>
    </row>
    <row r="525" spans="6:6">
      <c r="F525" s="277"/>
    </row>
    <row r="526" spans="6:6">
      <c r="F526" s="277"/>
    </row>
    <row r="527" spans="6:6">
      <c r="F527" s="277"/>
    </row>
    <row r="528" spans="6:6">
      <c r="F528" s="277"/>
    </row>
    <row r="529" spans="6:6">
      <c r="F529" s="277"/>
    </row>
    <row r="530" spans="6:6">
      <c r="F530" s="277"/>
    </row>
    <row r="531" spans="6:6">
      <c r="F531" s="277"/>
    </row>
    <row r="532" spans="6:6">
      <c r="F532" s="277"/>
    </row>
    <row r="533" spans="6:6">
      <c r="F533" s="277"/>
    </row>
    <row r="534" spans="6:6">
      <c r="F534" s="277"/>
    </row>
    <row r="535" spans="6:6">
      <c r="F535" s="277"/>
    </row>
    <row r="536" spans="6:6">
      <c r="F536" s="277"/>
    </row>
    <row r="537" spans="6:6">
      <c r="F537" s="277"/>
    </row>
    <row r="538" spans="6:6">
      <c r="F538" s="277"/>
    </row>
    <row r="539" spans="6:6">
      <c r="F539" s="277"/>
    </row>
    <row r="540" spans="6:6">
      <c r="F540" s="277"/>
    </row>
    <row r="541" spans="6:6">
      <c r="F541" s="277"/>
    </row>
    <row r="542" spans="6:6">
      <c r="F542" s="277"/>
    </row>
    <row r="543" spans="6:6">
      <c r="F543" s="277"/>
    </row>
    <row r="544" spans="6:6">
      <c r="F544" s="277"/>
    </row>
    <row r="545" spans="6:6">
      <c r="F545" s="277"/>
    </row>
    <row r="546" spans="6:6">
      <c r="F546" s="277"/>
    </row>
    <row r="547" spans="6:6">
      <c r="F547" s="277"/>
    </row>
    <row r="548" spans="6:6">
      <c r="F548" s="277"/>
    </row>
    <row r="549" spans="6:6">
      <c r="F549" s="277"/>
    </row>
    <row r="550" spans="6:6">
      <c r="F550" s="277"/>
    </row>
    <row r="551" spans="6:6">
      <c r="F551" s="277"/>
    </row>
    <row r="552" spans="6:6">
      <c r="F552" s="277"/>
    </row>
    <row r="553" spans="6:6">
      <c r="F553" s="277"/>
    </row>
    <row r="554" spans="6:6">
      <c r="F554" s="277"/>
    </row>
    <row r="555" spans="6:6">
      <c r="F555" s="277"/>
    </row>
    <row r="556" spans="6:6">
      <c r="F556" s="277"/>
    </row>
    <row r="557" spans="6:6">
      <c r="F557" s="277"/>
    </row>
    <row r="558" spans="6:6">
      <c r="F558" s="277"/>
    </row>
    <row r="559" spans="6:6">
      <c r="F559" s="277"/>
    </row>
    <row r="560" spans="6:6">
      <c r="F560" s="277"/>
    </row>
    <row r="561" spans="6:6">
      <c r="F561" s="277"/>
    </row>
    <row r="562" spans="6:6">
      <c r="F562" s="277"/>
    </row>
    <row r="563" spans="6:6">
      <c r="F563" s="277"/>
    </row>
    <row r="564" spans="6:6">
      <c r="F564" s="277"/>
    </row>
    <row r="565" spans="6:6">
      <c r="F565" s="277"/>
    </row>
    <row r="566" spans="6:6">
      <c r="F566" s="277"/>
    </row>
    <row r="567" spans="6:6">
      <c r="F567" s="277"/>
    </row>
    <row r="568" spans="6:6">
      <c r="F568" s="277"/>
    </row>
    <row r="569" spans="6:6">
      <c r="F569" s="277"/>
    </row>
    <row r="570" spans="6:6">
      <c r="F570" s="277"/>
    </row>
    <row r="571" spans="6:6">
      <c r="F571" s="277"/>
    </row>
    <row r="572" spans="6:6">
      <c r="F572" s="277"/>
    </row>
    <row r="573" spans="6:6">
      <c r="F573" s="277"/>
    </row>
    <row r="574" spans="6:6">
      <c r="F574" s="277"/>
    </row>
    <row r="575" spans="6:6">
      <c r="F575" s="277"/>
    </row>
    <row r="576" spans="6:6">
      <c r="F576" s="277"/>
    </row>
    <row r="577" spans="6:6">
      <c r="F577" s="277"/>
    </row>
    <row r="578" spans="6:6">
      <c r="F578" s="277"/>
    </row>
    <row r="579" spans="6:6">
      <c r="F579" s="277"/>
    </row>
    <row r="580" spans="6:6">
      <c r="F580" s="277"/>
    </row>
    <row r="581" spans="6:6">
      <c r="F581" s="277"/>
    </row>
    <row r="582" spans="6:6">
      <c r="F582" s="277"/>
    </row>
    <row r="583" spans="6:6">
      <c r="F583" s="277"/>
    </row>
    <row r="584" spans="6:6">
      <c r="F584" s="277"/>
    </row>
    <row r="585" spans="6:6">
      <c r="F585" s="277"/>
    </row>
    <row r="586" spans="6:6">
      <c r="F586" s="277"/>
    </row>
    <row r="587" spans="6:6">
      <c r="F587" s="277"/>
    </row>
    <row r="588" spans="6:6">
      <c r="F588" s="277"/>
    </row>
    <row r="589" spans="6:6">
      <c r="F589" s="277"/>
    </row>
    <row r="590" spans="6:6">
      <c r="F590" s="277"/>
    </row>
    <row r="591" spans="6:6">
      <c r="F591" s="277"/>
    </row>
    <row r="592" spans="6:6">
      <c r="F592" s="277"/>
    </row>
    <row r="593" spans="6:6">
      <c r="F593" s="277"/>
    </row>
    <row r="594" spans="6:6">
      <c r="F594" s="277"/>
    </row>
    <row r="595" spans="6:6">
      <c r="F595" s="277"/>
    </row>
    <row r="596" spans="6:6">
      <c r="F596" s="277"/>
    </row>
    <row r="597" spans="6:6">
      <c r="F597" s="277"/>
    </row>
    <row r="598" spans="6:6">
      <c r="F598" s="277"/>
    </row>
    <row r="599" spans="6:6">
      <c r="F599" s="277"/>
    </row>
    <row r="600" spans="6:6">
      <c r="F600" s="277"/>
    </row>
    <row r="601" spans="6:6">
      <c r="F601" s="277"/>
    </row>
    <row r="602" spans="6:6">
      <c r="F602" s="277"/>
    </row>
    <row r="603" spans="6:6">
      <c r="F603" s="277"/>
    </row>
    <row r="604" spans="6:6">
      <c r="F604" s="277"/>
    </row>
    <row r="605" spans="6:6">
      <c r="F605" s="277"/>
    </row>
    <row r="606" spans="6:6">
      <c r="F606" s="277"/>
    </row>
    <row r="607" spans="6:6">
      <c r="F607" s="277"/>
    </row>
    <row r="608" spans="6:6">
      <c r="F608" s="277"/>
    </row>
    <row r="609" spans="6:6">
      <c r="F609" s="277"/>
    </row>
    <row r="610" spans="6:6">
      <c r="F610" s="277"/>
    </row>
    <row r="611" spans="6:6">
      <c r="F611" s="277"/>
    </row>
    <row r="612" spans="6:6">
      <c r="F612" s="277"/>
    </row>
    <row r="613" spans="6:6">
      <c r="F613" s="277"/>
    </row>
    <row r="614" spans="6:6">
      <c r="F614" s="277"/>
    </row>
    <row r="615" spans="6:6">
      <c r="F615" s="277"/>
    </row>
    <row r="616" spans="6:6">
      <c r="F616" s="277"/>
    </row>
    <row r="617" spans="6:6">
      <c r="F617" s="277"/>
    </row>
    <row r="618" spans="6:6">
      <c r="F618" s="277"/>
    </row>
    <row r="619" spans="6:6">
      <c r="F619" s="277"/>
    </row>
    <row r="620" spans="6:6">
      <c r="F620" s="277"/>
    </row>
    <row r="621" spans="6:6">
      <c r="F621" s="277"/>
    </row>
    <row r="622" spans="6:6">
      <c r="F622" s="277"/>
    </row>
    <row r="623" spans="6:6">
      <c r="F623" s="277"/>
    </row>
    <row r="624" spans="6:6">
      <c r="F624" s="277"/>
    </row>
    <row r="625" spans="6:6">
      <c r="F625" s="277"/>
    </row>
    <row r="626" spans="6:6">
      <c r="F626" s="277"/>
    </row>
    <row r="627" spans="6:6">
      <c r="F627" s="277"/>
    </row>
    <row r="628" spans="6:6">
      <c r="F628" s="277"/>
    </row>
    <row r="629" spans="6:6">
      <c r="F629" s="277"/>
    </row>
    <row r="630" spans="6:6">
      <c r="F630" s="277"/>
    </row>
    <row r="631" spans="6:6">
      <c r="F631" s="277"/>
    </row>
    <row r="632" spans="6:6">
      <c r="F632" s="277"/>
    </row>
    <row r="633" spans="6:6">
      <c r="F633" s="277"/>
    </row>
    <row r="634" spans="6:6">
      <c r="F634" s="277"/>
    </row>
    <row r="635" spans="6:6">
      <c r="F635" s="277"/>
    </row>
    <row r="636" spans="6:6">
      <c r="F636" s="277"/>
    </row>
    <row r="637" spans="6:6">
      <c r="F637" s="277"/>
    </row>
    <row r="638" spans="6:6">
      <c r="F638" s="277"/>
    </row>
    <row r="639" spans="6:6">
      <c r="F639" s="277"/>
    </row>
    <row r="640" spans="6:6">
      <c r="F640" s="277"/>
    </row>
    <row r="641" spans="6:6">
      <c r="F641" s="277"/>
    </row>
    <row r="642" spans="6:6">
      <c r="F642" s="277"/>
    </row>
    <row r="643" spans="6:6">
      <c r="F643" s="277"/>
    </row>
    <row r="644" spans="6:6">
      <c r="F644" s="277"/>
    </row>
    <row r="645" spans="6:6">
      <c r="F645" s="277"/>
    </row>
    <row r="646" spans="6:6">
      <c r="F646" s="277"/>
    </row>
    <row r="647" spans="6:6">
      <c r="F647" s="277"/>
    </row>
    <row r="648" spans="6:6">
      <c r="F648" s="277"/>
    </row>
    <row r="649" spans="6:6">
      <c r="F649" s="277"/>
    </row>
    <row r="650" spans="6:6">
      <c r="F650" s="277"/>
    </row>
    <row r="651" spans="6:6">
      <c r="F651" s="277"/>
    </row>
    <row r="652" spans="6:6">
      <c r="F652" s="277"/>
    </row>
    <row r="653" spans="6:6">
      <c r="F653" s="277"/>
    </row>
    <row r="654" spans="6:6">
      <c r="F654" s="277"/>
    </row>
    <row r="655" spans="6:6">
      <c r="F655" s="277"/>
    </row>
    <row r="656" spans="6:6">
      <c r="F656" s="277"/>
    </row>
    <row r="657" spans="6:6">
      <c r="F657" s="277"/>
    </row>
    <row r="658" spans="6:6">
      <c r="F658" s="277"/>
    </row>
    <row r="659" spans="6:6">
      <c r="F659" s="277"/>
    </row>
    <row r="660" spans="6:6">
      <c r="F660" s="277"/>
    </row>
    <row r="661" spans="6:6">
      <c r="F661" s="277"/>
    </row>
    <row r="662" spans="6:6">
      <c r="F662" s="277"/>
    </row>
    <row r="663" spans="6:6">
      <c r="F663" s="277"/>
    </row>
    <row r="664" spans="6:6">
      <c r="F664" s="277"/>
    </row>
    <row r="665" spans="6:6">
      <c r="F665" s="277"/>
    </row>
    <row r="666" spans="6:6">
      <c r="F666" s="277"/>
    </row>
    <row r="667" spans="6:6">
      <c r="F667" s="277"/>
    </row>
    <row r="668" spans="6:6">
      <c r="F668" s="277"/>
    </row>
    <row r="669" spans="6:6">
      <c r="F669" s="277"/>
    </row>
    <row r="670" spans="6:6">
      <c r="F670" s="277"/>
    </row>
    <row r="671" spans="6:6">
      <c r="F671" s="277"/>
    </row>
    <row r="672" spans="6:6">
      <c r="F672" s="277"/>
    </row>
    <row r="673" spans="6:6">
      <c r="F673" s="277"/>
    </row>
    <row r="674" spans="6:6">
      <c r="F674" s="277"/>
    </row>
    <row r="675" spans="6:6">
      <c r="F675" s="277"/>
    </row>
    <row r="676" spans="6:6">
      <c r="F676" s="277"/>
    </row>
    <row r="677" spans="6:6">
      <c r="F677" s="277"/>
    </row>
    <row r="678" spans="6:6">
      <c r="F678" s="277"/>
    </row>
    <row r="679" spans="6:6">
      <c r="F679" s="277"/>
    </row>
    <row r="680" spans="6:6">
      <c r="F680" s="277"/>
    </row>
    <row r="681" spans="6:6">
      <c r="F681" s="277"/>
    </row>
    <row r="682" spans="6:6">
      <c r="F682" s="277"/>
    </row>
    <row r="683" spans="6:6">
      <c r="F683" s="277"/>
    </row>
    <row r="684" spans="6:6">
      <c r="F684" s="277"/>
    </row>
    <row r="685" spans="6:6">
      <c r="F685" s="277"/>
    </row>
    <row r="686" spans="6:6">
      <c r="F686" s="277"/>
    </row>
    <row r="687" spans="6:6">
      <c r="F687" s="277"/>
    </row>
    <row r="688" spans="6:6">
      <c r="F688" s="277"/>
    </row>
    <row r="689" spans="6:6">
      <c r="F689" s="277"/>
    </row>
    <row r="690" spans="6:6">
      <c r="F690" s="277"/>
    </row>
    <row r="691" spans="6:6">
      <c r="F691" s="277"/>
    </row>
    <row r="692" spans="6:6">
      <c r="F692" s="277"/>
    </row>
    <row r="693" spans="6:6">
      <c r="F693" s="277"/>
    </row>
    <row r="694" spans="6:6">
      <c r="F694" s="277"/>
    </row>
    <row r="695" spans="6:6">
      <c r="F695" s="277"/>
    </row>
    <row r="696" spans="6:6">
      <c r="F696" s="277"/>
    </row>
    <row r="697" spans="6:6">
      <c r="F697" s="277"/>
    </row>
    <row r="698" spans="6:6">
      <c r="F698" s="277"/>
    </row>
    <row r="699" spans="6:6">
      <c r="F699" s="277"/>
    </row>
    <row r="700" spans="6:6">
      <c r="F700" s="277"/>
    </row>
    <row r="701" spans="6:6">
      <c r="F701" s="277"/>
    </row>
    <row r="702" spans="6:6">
      <c r="F702" s="277"/>
    </row>
    <row r="703" spans="6:6">
      <c r="F703" s="277"/>
    </row>
    <row r="704" spans="6:6">
      <c r="F704" s="277"/>
    </row>
    <row r="705" spans="6:6">
      <c r="F705" s="277"/>
    </row>
    <row r="706" spans="6:6">
      <c r="F706" s="277"/>
    </row>
    <row r="707" spans="6:6">
      <c r="F707" s="277"/>
    </row>
    <row r="708" spans="6:6">
      <c r="F708" s="277"/>
    </row>
    <row r="709" spans="6:6">
      <c r="F709" s="277"/>
    </row>
    <row r="710" spans="6:6">
      <c r="F710" s="277"/>
    </row>
    <row r="711" spans="6:6">
      <c r="F711" s="277"/>
    </row>
    <row r="712" spans="6:6">
      <c r="F712" s="277"/>
    </row>
    <row r="713" spans="6:6">
      <c r="F713" s="277"/>
    </row>
    <row r="714" spans="6:6">
      <c r="F714" s="277"/>
    </row>
    <row r="715" spans="6:6">
      <c r="F715" s="277"/>
    </row>
    <row r="716" spans="6:6">
      <c r="F716" s="277"/>
    </row>
    <row r="717" spans="6:6">
      <c r="F717" s="277"/>
    </row>
    <row r="718" spans="6:6">
      <c r="F718" s="277"/>
    </row>
    <row r="719" spans="6:6">
      <c r="F719" s="277"/>
    </row>
    <row r="720" spans="6:6">
      <c r="F720" s="277"/>
    </row>
    <row r="721" spans="6:6">
      <c r="F721" s="277"/>
    </row>
    <row r="722" spans="6:6">
      <c r="F722" s="277"/>
    </row>
    <row r="723" spans="6:6">
      <c r="F723" s="277"/>
    </row>
    <row r="724" spans="6:6">
      <c r="F724" s="277"/>
    </row>
    <row r="725" spans="6:6">
      <c r="F725" s="277"/>
    </row>
    <row r="726" spans="6:6">
      <c r="F726" s="277"/>
    </row>
    <row r="727" spans="6:6">
      <c r="F727" s="277"/>
    </row>
    <row r="728" spans="6:6">
      <c r="F728" s="277"/>
    </row>
    <row r="729" spans="6:6">
      <c r="F729" s="277"/>
    </row>
    <row r="730" spans="6:6">
      <c r="F730" s="277"/>
    </row>
    <row r="731" spans="6:6">
      <c r="F731" s="277"/>
    </row>
    <row r="732" spans="6:6">
      <c r="F732" s="277"/>
    </row>
    <row r="733" spans="6:6">
      <c r="F733" s="277"/>
    </row>
    <row r="734" spans="6:6">
      <c r="F734" s="277"/>
    </row>
    <row r="735" spans="6:6">
      <c r="F735" s="277"/>
    </row>
    <row r="736" spans="6:6">
      <c r="F736" s="277"/>
    </row>
    <row r="737" spans="6:6">
      <c r="F737" s="277"/>
    </row>
    <row r="738" spans="6:6">
      <c r="F738" s="277"/>
    </row>
    <row r="739" spans="6:6">
      <c r="F739" s="277"/>
    </row>
    <row r="740" spans="6:6">
      <c r="F740" s="277"/>
    </row>
    <row r="741" spans="6:6">
      <c r="F741" s="277"/>
    </row>
    <row r="742" spans="6:6">
      <c r="F742" s="277"/>
    </row>
    <row r="743" spans="6:6">
      <c r="F743" s="277"/>
    </row>
    <row r="744" spans="6:6">
      <c r="F744" s="277"/>
    </row>
    <row r="745" spans="6:6">
      <c r="F745" s="277"/>
    </row>
    <row r="746" spans="6:6">
      <c r="F746" s="277"/>
    </row>
    <row r="747" spans="6:6">
      <c r="F747" s="277"/>
    </row>
    <row r="748" spans="6:6">
      <c r="F748" s="277"/>
    </row>
    <row r="749" spans="6:6">
      <c r="F749" s="277"/>
    </row>
    <row r="750" spans="6:6">
      <c r="F750" s="277"/>
    </row>
    <row r="751" spans="6:6">
      <c r="F751" s="277"/>
    </row>
    <row r="752" spans="6:6">
      <c r="F752" s="277"/>
    </row>
    <row r="753" spans="6:6">
      <c r="F753" s="277"/>
    </row>
    <row r="754" spans="6:6">
      <c r="F754" s="277"/>
    </row>
    <row r="755" spans="6:6">
      <c r="F755" s="277"/>
    </row>
    <row r="756" spans="6:6">
      <c r="F756" s="277"/>
    </row>
    <row r="757" spans="6:6">
      <c r="F757" s="277"/>
    </row>
    <row r="758" spans="6:6">
      <c r="F758" s="277"/>
    </row>
    <row r="759" spans="6:6">
      <c r="F759" s="277"/>
    </row>
    <row r="760" spans="6:6">
      <c r="F760" s="277"/>
    </row>
    <row r="761" spans="6:6">
      <c r="F761" s="277"/>
    </row>
    <row r="762" spans="6:6">
      <c r="F762" s="277"/>
    </row>
    <row r="763" spans="6:6">
      <c r="F763" s="277"/>
    </row>
    <row r="764" spans="6:6">
      <c r="F764" s="277"/>
    </row>
    <row r="765" spans="6:6">
      <c r="F765" s="277"/>
    </row>
    <row r="766" spans="6:6">
      <c r="F766" s="277"/>
    </row>
    <row r="767" spans="6:6">
      <c r="F767" s="277"/>
    </row>
    <row r="768" spans="6:6">
      <c r="F768" s="277"/>
    </row>
    <row r="769" spans="6:6">
      <c r="F769" s="277"/>
    </row>
    <row r="770" spans="6:6">
      <c r="F770" s="277"/>
    </row>
    <row r="771" spans="6:6">
      <c r="F771" s="277"/>
    </row>
    <row r="772" spans="6:6">
      <c r="F772" s="277"/>
    </row>
    <row r="773" spans="6:6">
      <c r="F773" s="277"/>
    </row>
    <row r="774" spans="6:6">
      <c r="F774" s="277"/>
    </row>
    <row r="775" spans="6:6">
      <c r="F775" s="277"/>
    </row>
    <row r="776" spans="6:6">
      <c r="F776" s="277"/>
    </row>
    <row r="777" spans="6:6">
      <c r="F777" s="277"/>
    </row>
    <row r="778" spans="6:6">
      <c r="F778" s="277"/>
    </row>
    <row r="779" spans="6:6">
      <c r="F779" s="277"/>
    </row>
    <row r="780" spans="6:6">
      <c r="F780" s="277"/>
    </row>
    <row r="781" spans="6:6">
      <c r="F781" s="277"/>
    </row>
    <row r="782" spans="6:6">
      <c r="F782" s="277"/>
    </row>
    <row r="783" spans="6:6">
      <c r="F783" s="277"/>
    </row>
    <row r="784" spans="6:6">
      <c r="F784" s="277"/>
    </row>
    <row r="785" spans="6:6">
      <c r="F785" s="277"/>
    </row>
    <row r="786" spans="6:6">
      <c r="F786" s="277"/>
    </row>
    <row r="787" spans="6:6">
      <c r="F787" s="277"/>
    </row>
    <row r="788" spans="6:6">
      <c r="F788" s="277"/>
    </row>
    <row r="789" spans="6:6">
      <c r="F789" s="277"/>
    </row>
    <row r="790" spans="6:6">
      <c r="F790" s="277"/>
    </row>
    <row r="791" spans="6:6">
      <c r="F791" s="277"/>
    </row>
    <row r="792" spans="6:6">
      <c r="F792" s="277"/>
    </row>
    <row r="793" spans="6:6">
      <c r="F793" s="277"/>
    </row>
    <row r="794" spans="6:6">
      <c r="F794" s="277"/>
    </row>
    <row r="795" spans="6:6">
      <c r="F795" s="277"/>
    </row>
    <row r="796" spans="6:6">
      <c r="F796" s="277"/>
    </row>
    <row r="797" spans="6:6">
      <c r="F797" s="277"/>
    </row>
    <row r="798" spans="6:6">
      <c r="F798" s="277"/>
    </row>
    <row r="799" spans="6:6">
      <c r="F799" s="277"/>
    </row>
    <row r="800" spans="6:6">
      <c r="F800" s="277"/>
    </row>
    <row r="801" spans="6:6">
      <c r="F801" s="277"/>
    </row>
    <row r="802" spans="6:6">
      <c r="F802" s="277"/>
    </row>
    <row r="803" spans="6:6">
      <c r="F803" s="277"/>
    </row>
    <row r="804" spans="6:6">
      <c r="F804" s="277"/>
    </row>
    <row r="805" spans="6:6">
      <c r="F805" s="277"/>
    </row>
    <row r="806" spans="6:6">
      <c r="F806" s="277"/>
    </row>
    <row r="807" spans="6:6">
      <c r="F807" s="277"/>
    </row>
    <row r="808" spans="6:6">
      <c r="F808" s="277"/>
    </row>
    <row r="809" spans="6:6">
      <c r="F809" s="277"/>
    </row>
    <row r="810" spans="6:6">
      <c r="F810" s="277"/>
    </row>
    <row r="811" spans="6:6">
      <c r="F811" s="277"/>
    </row>
    <row r="812" spans="6:6">
      <c r="F812" s="277"/>
    </row>
    <row r="813" spans="6:6">
      <c r="F813" s="277"/>
    </row>
    <row r="814" spans="6:6">
      <c r="F814" s="277"/>
    </row>
    <row r="815" spans="6:6">
      <c r="F815" s="277"/>
    </row>
    <row r="816" spans="6:6">
      <c r="F816" s="277"/>
    </row>
    <row r="817" spans="6:6">
      <c r="F817" s="277"/>
    </row>
    <row r="818" spans="6:6">
      <c r="F818" s="277"/>
    </row>
    <row r="819" spans="6:6">
      <c r="F819" s="277"/>
    </row>
    <row r="820" spans="6:6">
      <c r="F820" s="277"/>
    </row>
    <row r="821" spans="6:6">
      <c r="F821" s="277"/>
    </row>
    <row r="822" spans="6:6">
      <c r="F822" s="277"/>
    </row>
    <row r="823" spans="6:6">
      <c r="F823" s="277"/>
    </row>
    <row r="824" spans="6:6">
      <c r="F824" s="277"/>
    </row>
    <row r="825" spans="6:6">
      <c r="F825" s="277"/>
    </row>
    <row r="826" spans="6:6">
      <c r="F826" s="277"/>
    </row>
    <row r="827" spans="6:6">
      <c r="F827" s="277"/>
    </row>
    <row r="828" spans="6:6">
      <c r="F828" s="277"/>
    </row>
    <row r="829" spans="6:6">
      <c r="F829" s="277"/>
    </row>
    <row r="830" spans="6:6">
      <c r="F830" s="277"/>
    </row>
    <row r="831" spans="6:6">
      <c r="F831" s="277"/>
    </row>
    <row r="832" spans="6:6">
      <c r="F832" s="277"/>
    </row>
    <row r="833" spans="6:6">
      <c r="F833" s="277"/>
    </row>
    <row r="834" spans="6:6">
      <c r="F834" s="277"/>
    </row>
    <row r="835" spans="6:6">
      <c r="F835" s="277"/>
    </row>
    <row r="836" spans="6:6">
      <c r="F836" s="277"/>
    </row>
    <row r="837" spans="6:6">
      <c r="F837" s="277"/>
    </row>
    <row r="838" spans="6:6">
      <c r="F838" s="277"/>
    </row>
    <row r="839" spans="6:6">
      <c r="F839" s="277"/>
    </row>
    <row r="840" spans="6:6">
      <c r="F840" s="277"/>
    </row>
    <row r="841" spans="6:6">
      <c r="F841" s="277"/>
    </row>
    <row r="842" spans="6:6">
      <c r="F842" s="277"/>
    </row>
    <row r="843" spans="6:6">
      <c r="F843" s="277"/>
    </row>
    <row r="844" spans="6:6">
      <c r="F844" s="277"/>
    </row>
    <row r="845" spans="6:6">
      <c r="F845" s="277"/>
    </row>
    <row r="846" spans="6:6">
      <c r="F846" s="277"/>
    </row>
    <row r="847" spans="6:6">
      <c r="F847" s="277"/>
    </row>
    <row r="848" spans="6:6">
      <c r="F848" s="277"/>
    </row>
    <row r="849" spans="6:6">
      <c r="F849" s="277"/>
    </row>
    <row r="850" spans="6:6">
      <c r="F850" s="277"/>
    </row>
    <row r="851" spans="6:6">
      <c r="F851" s="277"/>
    </row>
    <row r="852" spans="6:6">
      <c r="F852" s="277"/>
    </row>
    <row r="853" spans="6:6">
      <c r="F853" s="277"/>
    </row>
    <row r="854" spans="6:6">
      <c r="F854" s="277"/>
    </row>
    <row r="855" spans="6:6">
      <c r="F855" s="277"/>
    </row>
    <row r="856" spans="6:6">
      <c r="F856" s="277"/>
    </row>
    <row r="857" spans="6:6">
      <c r="F857" s="277"/>
    </row>
    <row r="858" spans="6:6">
      <c r="F858" s="277"/>
    </row>
    <row r="859" spans="6:6">
      <c r="F859" s="277"/>
    </row>
    <row r="860" spans="6:6">
      <c r="F860" s="277"/>
    </row>
    <row r="861" spans="6:6">
      <c r="F861" s="277"/>
    </row>
    <row r="862" spans="6:6">
      <c r="F862" s="277"/>
    </row>
    <row r="863" spans="6:6">
      <c r="F863" s="277"/>
    </row>
    <row r="864" spans="6:6">
      <c r="F864" s="277"/>
    </row>
    <row r="865" spans="6:6">
      <c r="F865" s="277"/>
    </row>
    <row r="866" spans="6:6">
      <c r="F866" s="277"/>
    </row>
    <row r="867" spans="6:6">
      <c r="F867" s="277"/>
    </row>
    <row r="868" spans="6:6">
      <c r="F868" s="277"/>
    </row>
    <row r="869" spans="6:6">
      <c r="F869" s="277"/>
    </row>
    <row r="870" spans="6:6">
      <c r="F870" s="277"/>
    </row>
    <row r="871" spans="6:6">
      <c r="F871" s="277"/>
    </row>
    <row r="872" spans="6:6">
      <c r="F872" s="277"/>
    </row>
    <row r="873" spans="6:6">
      <c r="F873" s="277"/>
    </row>
    <row r="874" spans="6:6">
      <c r="F874" s="277"/>
    </row>
    <row r="875" spans="6:6">
      <c r="F875" s="277"/>
    </row>
    <row r="876" spans="6:6">
      <c r="F876" s="277"/>
    </row>
    <row r="877" spans="6:6">
      <c r="F877" s="277"/>
    </row>
    <row r="878" spans="6:6">
      <c r="F878" s="277"/>
    </row>
    <row r="879" spans="6:6">
      <c r="F879" s="277"/>
    </row>
    <row r="880" spans="6:6">
      <c r="F880" s="277"/>
    </row>
    <row r="881" spans="6:6">
      <c r="F881" s="277"/>
    </row>
    <row r="882" spans="6:6">
      <c r="F882" s="277"/>
    </row>
    <row r="883" spans="6:6">
      <c r="F883" s="277"/>
    </row>
    <row r="884" spans="6:6">
      <c r="F884" s="277"/>
    </row>
    <row r="885" spans="6:6">
      <c r="F885" s="277"/>
    </row>
    <row r="886" spans="6:6">
      <c r="F886" s="277"/>
    </row>
    <row r="887" spans="6:6">
      <c r="F887" s="277"/>
    </row>
    <row r="888" spans="6:6">
      <c r="F888" s="277"/>
    </row>
    <row r="889" spans="6:6">
      <c r="F889" s="277"/>
    </row>
    <row r="890" spans="6:6">
      <c r="F890" s="277"/>
    </row>
    <row r="891" spans="6:6">
      <c r="F891" s="277"/>
    </row>
    <row r="892" spans="6:6">
      <c r="F892" s="277"/>
    </row>
    <row r="893" spans="6:6">
      <c r="F893" s="277"/>
    </row>
    <row r="894" spans="6:6">
      <c r="F894" s="277"/>
    </row>
    <row r="895" spans="6:6">
      <c r="F895" s="277"/>
    </row>
    <row r="896" spans="6:6">
      <c r="F896" s="277"/>
    </row>
    <row r="897" spans="6:6">
      <c r="F897" s="277"/>
    </row>
    <row r="898" spans="6:6">
      <c r="F898" s="277"/>
    </row>
    <row r="899" spans="6:6">
      <c r="F899" s="277"/>
    </row>
    <row r="900" spans="6:6">
      <c r="F900" s="277"/>
    </row>
    <row r="901" spans="6:6">
      <c r="F901" s="277"/>
    </row>
    <row r="902" spans="6:6">
      <c r="F902" s="277"/>
    </row>
    <row r="903" spans="6:6">
      <c r="F903" s="277"/>
    </row>
    <row r="904" spans="6:6">
      <c r="F904" s="277"/>
    </row>
    <row r="905" spans="6:6">
      <c r="F905" s="277"/>
    </row>
    <row r="906" spans="6:6">
      <c r="F906" s="277"/>
    </row>
    <row r="907" spans="6:6">
      <c r="F907" s="277"/>
    </row>
    <row r="908" spans="6:6">
      <c r="F908" s="277"/>
    </row>
    <row r="909" spans="6:6">
      <c r="F909" s="277"/>
    </row>
    <row r="910" spans="6:6">
      <c r="F910" s="277"/>
    </row>
    <row r="911" spans="6:6">
      <c r="F911" s="277"/>
    </row>
    <row r="912" spans="6:6">
      <c r="F912" s="277"/>
    </row>
    <row r="913" spans="6:6">
      <c r="F913" s="277"/>
    </row>
    <row r="914" spans="6:6">
      <c r="F914" s="277"/>
    </row>
    <row r="915" spans="6:6">
      <c r="F915" s="277"/>
    </row>
    <row r="916" spans="6:6">
      <c r="F916" s="277"/>
    </row>
    <row r="917" spans="6:6">
      <c r="F917" s="277"/>
    </row>
    <row r="918" spans="6:6">
      <c r="F918" s="277"/>
    </row>
    <row r="919" spans="6:6">
      <c r="F919" s="277"/>
    </row>
    <row r="920" spans="6:6">
      <c r="F920" s="277"/>
    </row>
    <row r="921" spans="6:6">
      <c r="F921" s="277"/>
    </row>
    <row r="922" spans="6:6">
      <c r="F922" s="277"/>
    </row>
    <row r="923" spans="6:6">
      <c r="F923" s="277"/>
    </row>
    <row r="924" spans="6:6">
      <c r="F924" s="277"/>
    </row>
    <row r="925" spans="6:6">
      <c r="F925" s="277"/>
    </row>
    <row r="926" spans="6:6">
      <c r="F926" s="277"/>
    </row>
    <row r="927" spans="6:6">
      <c r="F927" s="277"/>
    </row>
    <row r="928" spans="6:6">
      <c r="F928" s="277"/>
    </row>
    <row r="929" spans="6:6">
      <c r="F929" s="277"/>
    </row>
    <row r="930" spans="6:6">
      <c r="F930" s="277"/>
    </row>
    <row r="931" spans="6:6">
      <c r="F931" s="277"/>
    </row>
    <row r="932" spans="6:6">
      <c r="F932" s="277"/>
    </row>
    <row r="933" spans="6:6">
      <c r="F933" s="277"/>
    </row>
    <row r="934" spans="6:6">
      <c r="F934" s="277"/>
    </row>
    <row r="935" spans="6:6">
      <c r="F935" s="277"/>
    </row>
    <row r="936" spans="6:6">
      <c r="F936" s="277"/>
    </row>
    <row r="937" spans="6:6">
      <c r="F937" s="277"/>
    </row>
    <row r="938" spans="6:6">
      <c r="F938" s="277"/>
    </row>
    <row r="939" spans="6:6">
      <c r="F939" s="277"/>
    </row>
    <row r="940" spans="6:6">
      <c r="F940" s="277"/>
    </row>
    <row r="941" spans="6:6">
      <c r="F941" s="277"/>
    </row>
    <row r="942" spans="6:6">
      <c r="F942" s="277"/>
    </row>
    <row r="943" spans="6:6">
      <c r="F943" s="277"/>
    </row>
    <row r="944" spans="6:6">
      <c r="F944" s="277"/>
    </row>
    <row r="945" spans="6:6">
      <c r="F945" s="277"/>
    </row>
    <row r="946" spans="6:6">
      <c r="F946" s="277"/>
    </row>
    <row r="947" spans="6:6">
      <c r="F947" s="277"/>
    </row>
    <row r="948" spans="6:6">
      <c r="F948" s="277"/>
    </row>
    <row r="949" spans="6:6">
      <c r="F949" s="277"/>
    </row>
    <row r="950" spans="6:6">
      <c r="F950" s="277"/>
    </row>
    <row r="951" spans="6:6">
      <c r="F951" s="277"/>
    </row>
    <row r="952" spans="6:6">
      <c r="F952" s="277"/>
    </row>
    <row r="953" spans="6:6">
      <c r="F953" s="277"/>
    </row>
    <row r="954" spans="6:6">
      <c r="F954" s="277"/>
    </row>
    <row r="955" spans="6:6">
      <c r="F955" s="277"/>
    </row>
    <row r="956" spans="6:6">
      <c r="F956" s="277"/>
    </row>
    <row r="957" spans="6:6">
      <c r="F957" s="277"/>
    </row>
    <row r="958" spans="6:6">
      <c r="F958" s="277"/>
    </row>
    <row r="959" spans="6:6">
      <c r="F959" s="277"/>
    </row>
    <row r="960" spans="6:6">
      <c r="F960" s="277"/>
    </row>
    <row r="961" spans="6:6">
      <c r="F961" s="277"/>
    </row>
    <row r="962" spans="6:6">
      <c r="F962" s="277"/>
    </row>
    <row r="963" spans="6:6">
      <c r="F963" s="277"/>
    </row>
    <row r="964" spans="6:6">
      <c r="F964" s="277"/>
    </row>
    <row r="965" spans="6:6">
      <c r="F965" s="277"/>
    </row>
    <row r="966" spans="6:6">
      <c r="F966" s="277"/>
    </row>
    <row r="967" spans="6:6">
      <c r="F967" s="277"/>
    </row>
    <row r="968" spans="6:6">
      <c r="F968" s="277"/>
    </row>
    <row r="969" spans="6:6">
      <c r="F969" s="277"/>
    </row>
    <row r="970" spans="6:6">
      <c r="F970" s="277"/>
    </row>
    <row r="971" spans="6:6">
      <c r="F971" s="277"/>
    </row>
    <row r="972" spans="6:6">
      <c r="F972" s="277"/>
    </row>
    <row r="973" spans="6:6">
      <c r="F973" s="277"/>
    </row>
    <row r="974" spans="6:6">
      <c r="F974" s="277"/>
    </row>
    <row r="975" spans="6:6">
      <c r="F975" s="277"/>
    </row>
    <row r="976" spans="6:6">
      <c r="F976" s="277"/>
    </row>
    <row r="977" spans="6:6">
      <c r="F977" s="277"/>
    </row>
    <row r="978" spans="6:6">
      <c r="F978" s="277"/>
    </row>
    <row r="979" spans="6:6">
      <c r="F979" s="277"/>
    </row>
    <row r="980" spans="6:6">
      <c r="F980" s="277"/>
    </row>
    <row r="981" spans="6:6">
      <c r="F981" s="277"/>
    </row>
    <row r="982" spans="6:6">
      <c r="F982" s="277"/>
    </row>
    <row r="983" spans="6:6">
      <c r="F983" s="277"/>
    </row>
    <row r="984" spans="6:6">
      <c r="F984" s="277"/>
    </row>
    <row r="985" spans="6:6">
      <c r="F985" s="277"/>
    </row>
    <row r="986" spans="6:6">
      <c r="F986" s="277"/>
    </row>
    <row r="987" spans="6:6">
      <c r="F987" s="277"/>
    </row>
    <row r="988" spans="6:6">
      <c r="F988" s="277"/>
    </row>
    <row r="989" spans="6:6">
      <c r="F989" s="277"/>
    </row>
    <row r="990" spans="6:6">
      <c r="F990" s="277"/>
    </row>
    <row r="991" spans="6:6">
      <c r="F991" s="277"/>
    </row>
    <row r="992" spans="6:6">
      <c r="F992" s="277"/>
    </row>
    <row r="993" spans="6:6">
      <c r="F993" s="277"/>
    </row>
    <row r="994" spans="6:6">
      <c r="F994" s="277"/>
    </row>
    <row r="995" spans="6:6">
      <c r="F995" s="277"/>
    </row>
    <row r="996" spans="6:6">
      <c r="F996" s="277"/>
    </row>
    <row r="997" spans="6:6">
      <c r="F997" s="277"/>
    </row>
    <row r="998" spans="6:6">
      <c r="F998" s="277"/>
    </row>
    <row r="999" spans="6:6">
      <c r="F999" s="277"/>
    </row>
    <row r="1000" spans="6:6">
      <c r="F1000" s="277"/>
    </row>
    <row r="1001" spans="6:6">
      <c r="F1001" s="277"/>
    </row>
    <row r="1002" spans="6:6">
      <c r="F1002" s="277"/>
    </row>
    <row r="1003" spans="6:6">
      <c r="F1003" s="277"/>
    </row>
    <row r="1004" spans="6:6">
      <c r="F1004" s="277"/>
    </row>
    <row r="1005" spans="6:6">
      <c r="F1005" s="277"/>
    </row>
    <row r="1006" spans="6:6">
      <c r="F1006" s="277"/>
    </row>
    <row r="1007" spans="6:6">
      <c r="F1007" s="277"/>
    </row>
    <row r="1008" spans="6:6">
      <c r="F1008" s="277"/>
    </row>
    <row r="1009" spans="6:6">
      <c r="F1009" s="277"/>
    </row>
    <row r="1010" spans="6:6">
      <c r="F1010" s="277"/>
    </row>
    <row r="1011" spans="6:6">
      <c r="F1011" s="277"/>
    </row>
    <row r="1012" spans="6:6">
      <c r="F1012" s="277"/>
    </row>
    <row r="1013" spans="6:6">
      <c r="F1013" s="277"/>
    </row>
    <row r="1014" spans="6:6">
      <c r="F1014" s="277"/>
    </row>
    <row r="1015" spans="6:6">
      <c r="F1015" s="277"/>
    </row>
    <row r="1016" spans="6:6">
      <c r="F1016" s="277"/>
    </row>
    <row r="1017" spans="6:6">
      <c r="F1017" s="277"/>
    </row>
    <row r="1018" spans="6:6">
      <c r="F1018" s="277"/>
    </row>
    <row r="1019" spans="6:6">
      <c r="F1019" s="277"/>
    </row>
    <row r="1020" spans="6:6">
      <c r="F1020" s="277"/>
    </row>
    <row r="1021" spans="6:6">
      <c r="F1021" s="277"/>
    </row>
    <row r="1022" spans="6:6">
      <c r="F1022" s="277"/>
    </row>
    <row r="1023" spans="6:6">
      <c r="F1023" s="277"/>
    </row>
    <row r="1024" spans="6:6">
      <c r="F1024" s="277"/>
    </row>
    <row r="1025" spans="6:6">
      <c r="F1025" s="277"/>
    </row>
    <row r="1026" spans="6:6">
      <c r="F1026" s="277"/>
    </row>
    <row r="1027" spans="6:6">
      <c r="F1027" s="277"/>
    </row>
    <row r="1028" spans="6:6">
      <c r="F1028" s="277"/>
    </row>
    <row r="1029" spans="6:6">
      <c r="F1029" s="277"/>
    </row>
    <row r="1030" spans="6:6">
      <c r="F1030" s="277"/>
    </row>
    <row r="1031" spans="6:6">
      <c r="F1031" s="277"/>
    </row>
    <row r="1032" spans="6:6">
      <c r="F1032" s="277"/>
    </row>
    <row r="1033" spans="6:6">
      <c r="F1033" s="277"/>
    </row>
    <row r="1034" spans="6:6">
      <c r="F1034" s="277"/>
    </row>
    <row r="1035" spans="6:6">
      <c r="F1035" s="277"/>
    </row>
    <row r="1036" spans="6:6">
      <c r="F1036" s="277"/>
    </row>
    <row r="1037" spans="6:6">
      <c r="F1037" s="277"/>
    </row>
    <row r="1038" spans="6:6">
      <c r="F1038" s="277"/>
    </row>
    <row r="1039" spans="6:6">
      <c r="F1039" s="277"/>
    </row>
    <row r="1040" spans="6:6">
      <c r="F1040" s="277"/>
    </row>
    <row r="1041" spans="6:6">
      <c r="F1041" s="277"/>
    </row>
    <row r="1042" spans="6:6">
      <c r="F1042" s="277"/>
    </row>
    <row r="1043" spans="6:6">
      <c r="F1043" s="277"/>
    </row>
    <row r="1044" spans="6:6">
      <c r="F1044" s="277"/>
    </row>
    <row r="1045" spans="6:6">
      <c r="F1045" s="277"/>
    </row>
    <row r="1046" spans="6:6">
      <c r="F1046" s="277"/>
    </row>
    <row r="1047" spans="6:6">
      <c r="F1047" s="277"/>
    </row>
    <row r="1048" spans="6:6">
      <c r="F1048" s="277"/>
    </row>
    <row r="1049" spans="6:6">
      <c r="F1049" s="277"/>
    </row>
    <row r="1050" spans="6:6">
      <c r="F1050" s="277"/>
    </row>
    <row r="1051" spans="6:6">
      <c r="F1051" s="277"/>
    </row>
    <row r="1052" spans="6:6">
      <c r="F1052" s="277"/>
    </row>
    <row r="1053" spans="6:6">
      <c r="F1053" s="277"/>
    </row>
    <row r="1054" spans="6:6">
      <c r="F1054" s="277"/>
    </row>
    <row r="1055" spans="6:6">
      <c r="F1055" s="277"/>
    </row>
    <row r="1056" spans="6:6">
      <c r="F1056" s="277"/>
    </row>
    <row r="1057" spans="6:6">
      <c r="F1057" s="277"/>
    </row>
    <row r="1058" spans="6:6">
      <c r="F1058" s="277"/>
    </row>
    <row r="1059" spans="6:6">
      <c r="F1059" s="277"/>
    </row>
    <row r="1060" spans="6:6">
      <c r="F1060" s="277"/>
    </row>
    <row r="1061" spans="6:6">
      <c r="F1061" s="277"/>
    </row>
    <row r="1062" spans="6:6">
      <c r="F1062" s="277"/>
    </row>
    <row r="1063" spans="6:6">
      <c r="F1063" s="277"/>
    </row>
    <row r="1064" spans="6:6">
      <c r="F1064" s="277"/>
    </row>
    <row r="1065" spans="6:6">
      <c r="F1065" s="277"/>
    </row>
    <row r="1066" spans="6:6">
      <c r="F1066" s="277"/>
    </row>
    <row r="1067" spans="6:6">
      <c r="F1067" s="277"/>
    </row>
    <row r="1068" spans="6:6">
      <c r="F1068" s="277"/>
    </row>
    <row r="1069" spans="6:6">
      <c r="F1069" s="277"/>
    </row>
    <row r="1070" spans="6:6">
      <c r="F1070" s="277"/>
    </row>
    <row r="1071" spans="6:6">
      <c r="F1071" s="277"/>
    </row>
    <row r="1072" spans="6:6">
      <c r="F1072" s="277"/>
    </row>
    <row r="1073" spans="6:6">
      <c r="F1073" s="277"/>
    </row>
    <row r="1074" spans="6:6">
      <c r="F1074" s="277"/>
    </row>
    <row r="1075" spans="6:6">
      <c r="F1075" s="277"/>
    </row>
    <row r="1076" spans="6:6">
      <c r="F1076" s="277"/>
    </row>
    <row r="1077" spans="6:6">
      <c r="F1077" s="277"/>
    </row>
    <row r="1078" spans="6:6">
      <c r="F1078" s="277"/>
    </row>
    <row r="1079" spans="6:6">
      <c r="F1079" s="277"/>
    </row>
    <row r="1080" spans="6:6">
      <c r="F1080" s="277"/>
    </row>
    <row r="1081" spans="6:6">
      <c r="F1081" s="277"/>
    </row>
    <row r="1082" spans="6:6">
      <c r="F1082" s="277"/>
    </row>
    <row r="1083" spans="6:6">
      <c r="F1083" s="277"/>
    </row>
    <row r="1084" spans="6:6">
      <c r="F1084" s="277"/>
    </row>
    <row r="1085" spans="6:6">
      <c r="F1085" s="277"/>
    </row>
    <row r="1086" spans="6:6">
      <c r="F1086" s="277"/>
    </row>
    <row r="1087" spans="6:6">
      <c r="F1087" s="277"/>
    </row>
    <row r="1088" spans="6:6">
      <c r="F1088" s="277"/>
    </row>
    <row r="1089" spans="6:6">
      <c r="F1089" s="277"/>
    </row>
    <row r="1090" spans="6:6">
      <c r="F1090" s="277"/>
    </row>
    <row r="1091" spans="6:6">
      <c r="F1091" s="277"/>
    </row>
    <row r="1092" spans="6:6">
      <c r="F1092" s="277"/>
    </row>
    <row r="1093" spans="6:6">
      <c r="F1093" s="277"/>
    </row>
    <row r="1094" spans="6:6">
      <c r="F1094" s="277"/>
    </row>
    <row r="1095" spans="6:6">
      <c r="F1095" s="277"/>
    </row>
    <row r="1096" spans="6:6">
      <c r="F1096" s="277"/>
    </row>
    <row r="1097" spans="6:6">
      <c r="F1097" s="277"/>
    </row>
    <row r="1098" spans="6:6">
      <c r="F1098" s="277"/>
    </row>
    <row r="1099" spans="6:6">
      <c r="F1099" s="277"/>
    </row>
    <row r="1100" spans="6:6">
      <c r="F1100" s="277"/>
    </row>
    <row r="1101" spans="6:6">
      <c r="F1101" s="277"/>
    </row>
    <row r="1102" spans="6:6">
      <c r="F1102" s="277"/>
    </row>
    <row r="1103" spans="6:6">
      <c r="F1103" s="277"/>
    </row>
    <row r="1104" spans="6:6">
      <c r="F1104" s="277"/>
    </row>
    <row r="1105" spans="6:6">
      <c r="F1105" s="277"/>
    </row>
    <row r="1106" spans="6:6">
      <c r="F1106" s="277"/>
    </row>
    <row r="1107" spans="6:6">
      <c r="F1107" s="277"/>
    </row>
    <row r="1108" spans="6:6">
      <c r="F1108" s="277"/>
    </row>
    <row r="1109" spans="6:6">
      <c r="F1109" s="277"/>
    </row>
    <row r="1110" spans="6:6">
      <c r="F1110" s="277"/>
    </row>
    <row r="1111" spans="6:6">
      <c r="F1111" s="277"/>
    </row>
    <row r="1112" spans="6:6">
      <c r="F1112" s="277"/>
    </row>
    <row r="1113" spans="6:6">
      <c r="F1113" s="277"/>
    </row>
    <row r="1114" spans="6:6">
      <c r="F1114" s="277"/>
    </row>
    <row r="1115" spans="6:6">
      <c r="F1115" s="277"/>
    </row>
    <row r="1116" spans="6:6">
      <c r="F1116" s="277"/>
    </row>
    <row r="1117" spans="6:6">
      <c r="F1117" s="277"/>
    </row>
    <row r="1118" spans="6:6">
      <c r="F1118" s="277"/>
    </row>
    <row r="1119" spans="6:6">
      <c r="F1119" s="277"/>
    </row>
    <row r="1120" spans="6:6">
      <c r="F1120" s="277"/>
    </row>
    <row r="1121" spans="6:6">
      <c r="F1121" s="277"/>
    </row>
    <row r="1122" spans="6:6">
      <c r="F1122" s="277"/>
    </row>
    <row r="1123" spans="6:6">
      <c r="F1123" s="277"/>
    </row>
    <row r="1124" spans="6:6">
      <c r="F1124" s="277"/>
    </row>
    <row r="1125" spans="6:6">
      <c r="F1125" s="277"/>
    </row>
    <row r="1126" spans="6:6">
      <c r="F1126" s="277"/>
    </row>
    <row r="1127" spans="6:6">
      <c r="F1127" s="277"/>
    </row>
    <row r="1128" spans="6:6">
      <c r="F1128" s="277"/>
    </row>
    <row r="1129" spans="6:6">
      <c r="F1129" s="277"/>
    </row>
    <row r="1130" spans="6:6">
      <c r="F1130" s="277"/>
    </row>
    <row r="1131" spans="6:6">
      <c r="F1131" s="277"/>
    </row>
    <row r="1132" spans="6:6">
      <c r="F1132" s="277"/>
    </row>
    <row r="1133" spans="6:6">
      <c r="F1133" s="277"/>
    </row>
    <row r="1134" spans="6:6">
      <c r="F1134" s="277"/>
    </row>
    <row r="1135" spans="6:6">
      <c r="F1135" s="277"/>
    </row>
    <row r="1136" spans="6:6">
      <c r="F1136" s="277"/>
    </row>
    <row r="1137" spans="6:6">
      <c r="F1137" s="277"/>
    </row>
    <row r="1138" spans="6:6">
      <c r="F1138" s="277"/>
    </row>
    <row r="1139" spans="6:6">
      <c r="F1139" s="277"/>
    </row>
    <row r="1140" spans="6:6">
      <c r="F1140" s="277"/>
    </row>
    <row r="1141" spans="6:6">
      <c r="F1141" s="277"/>
    </row>
    <row r="1142" spans="6:6">
      <c r="F1142" s="277"/>
    </row>
    <row r="1143" spans="6:6">
      <c r="F1143" s="277"/>
    </row>
    <row r="1144" spans="6:6">
      <c r="F1144" s="277"/>
    </row>
    <row r="1145" spans="6:6">
      <c r="F1145" s="277"/>
    </row>
    <row r="1146" spans="6:6">
      <c r="F1146" s="277"/>
    </row>
    <row r="1147" spans="6:6">
      <c r="F1147" s="277"/>
    </row>
    <row r="1148" spans="6:6">
      <c r="F1148" s="277"/>
    </row>
    <row r="1149" spans="6:6">
      <c r="F1149" s="277"/>
    </row>
    <row r="1150" spans="6:6">
      <c r="F1150" s="277"/>
    </row>
    <row r="1151" spans="6:6">
      <c r="F1151" s="277"/>
    </row>
    <row r="1152" spans="6:6">
      <c r="F1152" s="277"/>
    </row>
    <row r="1153" spans="6:6">
      <c r="F1153" s="277"/>
    </row>
    <row r="1154" spans="6:6">
      <c r="F1154" s="277"/>
    </row>
    <row r="1155" spans="6:6">
      <c r="F1155" s="277"/>
    </row>
    <row r="1156" spans="6:6">
      <c r="F1156" s="277"/>
    </row>
    <row r="1157" spans="6:6">
      <c r="F1157" s="277"/>
    </row>
    <row r="1158" spans="6:6">
      <c r="F1158" s="277"/>
    </row>
    <row r="1159" spans="6:6">
      <c r="F1159" s="277"/>
    </row>
    <row r="1160" spans="6:6">
      <c r="F1160" s="277"/>
    </row>
    <row r="1161" spans="6:6">
      <c r="F1161" s="277"/>
    </row>
    <row r="1162" spans="6:6">
      <c r="F1162" s="277"/>
    </row>
    <row r="1163" spans="6:6">
      <c r="F1163" s="277"/>
    </row>
    <row r="1164" spans="6:6">
      <c r="F1164" s="277"/>
    </row>
    <row r="1165" spans="6:6">
      <c r="F1165" s="277"/>
    </row>
    <row r="1166" spans="6:6">
      <c r="F1166" s="277"/>
    </row>
    <row r="1167" spans="6:6">
      <c r="F1167" s="277"/>
    </row>
    <row r="1168" spans="6:6">
      <c r="F1168" s="277"/>
    </row>
    <row r="1169" spans="6:6">
      <c r="F1169" s="277"/>
    </row>
    <row r="1170" spans="6:6">
      <c r="F1170" s="277"/>
    </row>
    <row r="1171" spans="6:6">
      <c r="F1171" s="277"/>
    </row>
    <row r="1172" spans="6:6">
      <c r="F1172" s="277"/>
    </row>
    <row r="1173" spans="6:6">
      <c r="F1173" s="277"/>
    </row>
    <row r="1174" spans="6:6">
      <c r="F1174" s="277"/>
    </row>
    <row r="1175" spans="6:6">
      <c r="F1175" s="277"/>
    </row>
    <row r="1176" spans="6:6">
      <c r="F1176" s="277"/>
    </row>
    <row r="1177" spans="6:6">
      <c r="F1177" s="277"/>
    </row>
    <row r="1178" spans="6:6">
      <c r="F1178" s="277"/>
    </row>
    <row r="1179" spans="6:6">
      <c r="F1179" s="277"/>
    </row>
    <row r="1180" spans="6:6">
      <c r="F1180" s="277"/>
    </row>
    <row r="1181" spans="6:6">
      <c r="F1181" s="277"/>
    </row>
    <row r="1182" spans="6:6">
      <c r="F1182" s="277"/>
    </row>
    <row r="1183" spans="6:6">
      <c r="F1183" s="277"/>
    </row>
    <row r="1184" spans="6:6">
      <c r="F1184" s="277"/>
    </row>
    <row r="1185" spans="6:6">
      <c r="F1185" s="277"/>
    </row>
    <row r="1186" spans="6:6">
      <c r="F1186" s="277"/>
    </row>
    <row r="1187" spans="6:6">
      <c r="F1187" s="277"/>
    </row>
    <row r="1188" spans="6:6">
      <c r="F1188" s="277"/>
    </row>
    <row r="1189" spans="6:6">
      <c r="F1189" s="277"/>
    </row>
    <row r="1190" spans="6:6">
      <c r="F1190" s="277"/>
    </row>
    <row r="1191" spans="6:6">
      <c r="F1191" s="277"/>
    </row>
    <row r="1192" spans="6:6">
      <c r="F1192" s="277"/>
    </row>
    <row r="1193" spans="6:6">
      <c r="F1193" s="277"/>
    </row>
    <row r="1194" spans="6:6">
      <c r="F1194" s="277"/>
    </row>
    <row r="1195" spans="6:6">
      <c r="F1195" s="277"/>
    </row>
    <row r="1196" spans="6:6">
      <c r="F1196" s="277"/>
    </row>
    <row r="1197" spans="6:6">
      <c r="F1197" s="277"/>
    </row>
    <row r="1198" spans="6:6">
      <c r="F1198" s="277"/>
    </row>
    <row r="1199" spans="6:6">
      <c r="F1199" s="277"/>
    </row>
    <row r="1200" spans="6:6">
      <c r="F1200" s="277"/>
    </row>
    <row r="1201" spans="6:6">
      <c r="F1201" s="277"/>
    </row>
    <row r="1202" spans="6:6">
      <c r="F1202" s="277"/>
    </row>
    <row r="1203" spans="6:6">
      <c r="F1203" s="277"/>
    </row>
    <row r="1204" spans="6:6">
      <c r="F1204" s="277"/>
    </row>
    <row r="1205" spans="6:6">
      <c r="F1205" s="277"/>
    </row>
    <row r="1206" spans="6:6">
      <c r="F1206" s="277"/>
    </row>
    <row r="1207" spans="6:6">
      <c r="F1207" s="277"/>
    </row>
    <row r="1208" spans="6:6">
      <c r="F1208" s="277"/>
    </row>
    <row r="1209" spans="6:6">
      <c r="F1209" s="277"/>
    </row>
    <row r="1210" spans="6:6">
      <c r="F1210" s="277"/>
    </row>
    <row r="1211" spans="6:6">
      <c r="F1211" s="277"/>
    </row>
    <row r="1212" spans="6:6">
      <c r="F1212" s="277"/>
    </row>
    <row r="1213" spans="6:6">
      <c r="F1213" s="277"/>
    </row>
    <row r="1214" spans="6:6">
      <c r="F1214" s="277"/>
    </row>
    <row r="1215" spans="6:6">
      <c r="F1215" s="277"/>
    </row>
    <row r="1216" spans="6:6">
      <c r="F1216" s="277"/>
    </row>
    <row r="1217" spans="6:6">
      <c r="F1217" s="277"/>
    </row>
    <row r="1218" spans="6:6">
      <c r="F1218" s="277"/>
    </row>
    <row r="1219" spans="6:6">
      <c r="F1219" s="277"/>
    </row>
    <row r="1220" spans="6:6">
      <c r="F1220" s="277"/>
    </row>
    <row r="1221" spans="6:6">
      <c r="F1221" s="277"/>
    </row>
    <row r="1222" spans="6:6">
      <c r="F1222" s="277"/>
    </row>
    <row r="1223" spans="6:6">
      <c r="F1223" s="277"/>
    </row>
    <row r="1224" spans="6:6">
      <c r="F1224" s="277"/>
    </row>
    <row r="1225" spans="6:6">
      <c r="F1225" s="277"/>
    </row>
    <row r="1226" spans="6:6">
      <c r="F1226" s="277"/>
    </row>
    <row r="1227" spans="6:6">
      <c r="F1227" s="277"/>
    </row>
    <row r="1228" spans="6:6">
      <c r="F1228" s="277"/>
    </row>
    <row r="1229" spans="6:6">
      <c r="F1229" s="277"/>
    </row>
    <row r="1230" spans="6:6">
      <c r="F1230" s="277"/>
    </row>
    <row r="1231" spans="6:6">
      <c r="F1231" s="277"/>
    </row>
    <row r="1232" spans="6:6">
      <c r="F1232" s="277"/>
    </row>
    <row r="1233" spans="6:6">
      <c r="F1233" s="277"/>
    </row>
    <row r="1234" spans="6:6">
      <c r="F1234" s="277"/>
    </row>
    <row r="1235" spans="6:6">
      <c r="F1235" s="277"/>
    </row>
    <row r="1236" spans="6:6">
      <c r="F1236" s="277"/>
    </row>
    <row r="1237" spans="6:6">
      <c r="F1237" s="277"/>
    </row>
    <row r="1238" spans="6:6">
      <c r="F1238" s="277"/>
    </row>
    <row r="1239" spans="6:6">
      <c r="F1239" s="277"/>
    </row>
    <row r="1240" spans="6:6">
      <c r="F1240" s="277"/>
    </row>
    <row r="1241" spans="6:6">
      <c r="F1241" s="277"/>
    </row>
    <row r="1242" spans="6:6">
      <c r="F1242" s="277"/>
    </row>
    <row r="1243" spans="6:6">
      <c r="F1243" s="277"/>
    </row>
    <row r="1244" spans="6:6">
      <c r="F1244" s="277"/>
    </row>
    <row r="1245" spans="6:6">
      <c r="F1245" s="277"/>
    </row>
    <row r="1246" spans="6:6">
      <c r="F1246" s="277"/>
    </row>
    <row r="1247" spans="6:6">
      <c r="F1247" s="277"/>
    </row>
    <row r="1248" spans="6:6">
      <c r="F1248" s="277"/>
    </row>
    <row r="1249" spans="6:6">
      <c r="F1249" s="277"/>
    </row>
    <row r="1250" spans="6:6">
      <c r="F1250" s="277"/>
    </row>
    <row r="1251" spans="6:6">
      <c r="F1251" s="277"/>
    </row>
    <row r="1252" spans="6:6">
      <c r="F1252" s="277"/>
    </row>
    <row r="1253" spans="6:6">
      <c r="F1253" s="277"/>
    </row>
    <row r="1254" spans="6:6">
      <c r="F1254" s="277"/>
    </row>
    <row r="1255" spans="6:6">
      <c r="F1255" s="277"/>
    </row>
    <row r="1256" spans="6:6">
      <c r="F1256" s="277"/>
    </row>
    <row r="1257" spans="6:6">
      <c r="F1257" s="277"/>
    </row>
    <row r="1258" spans="6:6">
      <c r="F1258" s="277"/>
    </row>
    <row r="1259" spans="6:6">
      <c r="F1259" s="277"/>
    </row>
    <row r="1260" spans="6:6">
      <c r="F1260" s="277"/>
    </row>
    <row r="1261" spans="6:6">
      <c r="F1261" s="277"/>
    </row>
    <row r="1262" spans="6:6">
      <c r="F1262" s="277"/>
    </row>
    <row r="1263" spans="6:6">
      <c r="F1263" s="277"/>
    </row>
    <row r="1264" spans="6:6">
      <c r="F1264" s="277"/>
    </row>
    <row r="1265" spans="6:6">
      <c r="F1265" s="277"/>
    </row>
    <row r="1266" spans="6:6">
      <c r="F1266" s="277"/>
    </row>
    <row r="1267" spans="6:6">
      <c r="F1267" s="277"/>
    </row>
    <row r="1268" spans="6:6">
      <c r="F1268" s="277"/>
    </row>
    <row r="1269" spans="6:6">
      <c r="F1269" s="277"/>
    </row>
    <row r="1270" spans="6:6">
      <c r="F1270" s="277"/>
    </row>
    <row r="1271" spans="6:6">
      <c r="F1271" s="277"/>
    </row>
    <row r="1272" spans="6:6">
      <c r="F1272" s="277"/>
    </row>
    <row r="1273" spans="6:6">
      <c r="F1273" s="277"/>
    </row>
    <row r="1274" spans="6:6">
      <c r="F1274" s="277"/>
    </row>
    <row r="1275" spans="6:6">
      <c r="F1275" s="277"/>
    </row>
    <row r="1276" spans="6:6">
      <c r="F1276" s="277"/>
    </row>
    <row r="1277" spans="6:6">
      <c r="F1277" s="277"/>
    </row>
    <row r="1278" spans="6:6">
      <c r="F1278" s="277"/>
    </row>
    <row r="1279" spans="6:6">
      <c r="F1279" s="277"/>
    </row>
    <row r="1280" spans="6:6">
      <c r="F1280" s="277"/>
    </row>
    <row r="1281" spans="6:6">
      <c r="F1281" s="277"/>
    </row>
    <row r="1282" spans="6:6">
      <c r="F1282" s="277"/>
    </row>
    <row r="1283" spans="6:6">
      <c r="F1283" s="277"/>
    </row>
    <row r="1284" spans="6:6">
      <c r="F1284" s="277"/>
    </row>
    <row r="1285" spans="6:6">
      <c r="F1285" s="277"/>
    </row>
    <row r="1286" spans="6:6">
      <c r="F1286" s="277"/>
    </row>
    <row r="1287" spans="6:6">
      <c r="F1287" s="277"/>
    </row>
    <row r="1288" spans="6:6">
      <c r="F1288" s="277"/>
    </row>
    <row r="1289" spans="6:6">
      <c r="F1289" s="277"/>
    </row>
    <row r="1290" spans="6:6">
      <c r="F1290" s="277"/>
    </row>
    <row r="1291" spans="6:6">
      <c r="F1291" s="277"/>
    </row>
    <row r="1292" spans="6:6">
      <c r="F1292" s="277"/>
    </row>
    <row r="1293" spans="6:6">
      <c r="F1293" s="277"/>
    </row>
    <row r="1294" spans="6:6">
      <c r="F1294" s="277"/>
    </row>
    <row r="1295" spans="6:6">
      <c r="F1295" s="277"/>
    </row>
    <row r="1296" spans="6:6">
      <c r="F1296" s="277"/>
    </row>
    <row r="1297" spans="6:6">
      <c r="F1297" s="277"/>
    </row>
    <row r="1298" spans="6:6">
      <c r="F1298" s="277"/>
    </row>
    <row r="1299" spans="6:6">
      <c r="F1299" s="277"/>
    </row>
    <row r="1300" spans="6:6">
      <c r="F1300" s="277"/>
    </row>
    <row r="1301" spans="6:6">
      <c r="F1301" s="277"/>
    </row>
    <row r="1302" spans="6:6">
      <c r="F1302" s="277"/>
    </row>
    <row r="1303" spans="6:6">
      <c r="F1303" s="277"/>
    </row>
    <row r="1304" spans="6:6">
      <c r="F1304" s="277"/>
    </row>
    <row r="1305" spans="6:6">
      <c r="F1305" s="277"/>
    </row>
    <row r="1306" spans="6:6">
      <c r="F1306" s="277"/>
    </row>
    <row r="1307" spans="6:6">
      <c r="F1307" s="277"/>
    </row>
    <row r="1308" spans="6:6">
      <c r="F1308" s="277"/>
    </row>
    <row r="1309" spans="6:6">
      <c r="F1309" s="277"/>
    </row>
    <row r="1310" spans="6:6">
      <c r="F1310" s="277"/>
    </row>
    <row r="1311" spans="6:6">
      <c r="F1311" s="277"/>
    </row>
    <row r="1312" spans="6:6">
      <c r="F1312" s="277"/>
    </row>
    <row r="1313" spans="6:6">
      <c r="F1313" s="277"/>
    </row>
    <row r="1314" spans="6:6">
      <c r="F1314" s="277"/>
    </row>
    <row r="1315" spans="6:6">
      <c r="F1315" s="277"/>
    </row>
    <row r="1316" spans="6:6">
      <c r="F1316" s="277"/>
    </row>
    <row r="1317" spans="6:6">
      <c r="F1317" s="277"/>
    </row>
    <row r="1318" spans="6:6">
      <c r="F1318" s="277"/>
    </row>
    <row r="1319" spans="6:6">
      <c r="F1319" s="277"/>
    </row>
    <row r="1320" spans="6:6">
      <c r="F1320" s="277"/>
    </row>
    <row r="1321" spans="6:6">
      <c r="F1321" s="277"/>
    </row>
    <row r="1322" spans="6:6">
      <c r="F1322" s="277"/>
    </row>
    <row r="1323" spans="6:6">
      <c r="F1323" s="277"/>
    </row>
    <row r="1324" spans="6:6">
      <c r="F1324" s="277"/>
    </row>
    <row r="1325" spans="6:6">
      <c r="F1325" s="277"/>
    </row>
    <row r="1326" spans="6:6">
      <c r="F1326" s="277"/>
    </row>
    <row r="1327" spans="6:6">
      <c r="F1327" s="277"/>
    </row>
    <row r="1328" spans="6:6">
      <c r="F1328" s="277"/>
    </row>
    <row r="1329" spans="6:6">
      <c r="F1329" s="277"/>
    </row>
    <row r="1330" spans="6:6">
      <c r="F1330" s="277"/>
    </row>
    <row r="1331" spans="6:6">
      <c r="F1331" s="277"/>
    </row>
    <row r="1332" spans="6:6">
      <c r="F1332" s="277"/>
    </row>
    <row r="1333" spans="6:6">
      <c r="F1333" s="277"/>
    </row>
    <row r="1334" spans="6:6">
      <c r="F1334" s="277"/>
    </row>
    <row r="1335" spans="6:6">
      <c r="F1335" s="277"/>
    </row>
    <row r="1336" spans="6:6">
      <c r="F1336" s="277"/>
    </row>
    <row r="1337" spans="6:6">
      <c r="F1337" s="277"/>
    </row>
    <row r="1338" spans="6:6">
      <c r="F1338" s="277"/>
    </row>
    <row r="1339" spans="6:6">
      <c r="F1339" s="277"/>
    </row>
    <row r="1340" spans="6:6">
      <c r="F1340" s="277"/>
    </row>
    <row r="1341" spans="6:6">
      <c r="F1341" s="277"/>
    </row>
    <row r="1342" spans="6:6">
      <c r="F1342" s="277"/>
    </row>
    <row r="1343" spans="6:6">
      <c r="F1343" s="277"/>
    </row>
    <row r="1344" spans="6:6">
      <c r="F1344" s="277"/>
    </row>
    <row r="1345" spans="6:6">
      <c r="F1345" s="277"/>
    </row>
    <row r="1346" spans="6:6">
      <c r="F1346" s="277"/>
    </row>
    <row r="1347" spans="6:6">
      <c r="F1347" s="277"/>
    </row>
    <row r="1348" spans="6:6">
      <c r="F1348" s="277"/>
    </row>
    <row r="1349" spans="6:6">
      <c r="F1349" s="277"/>
    </row>
    <row r="1350" spans="6:6">
      <c r="F1350" s="277"/>
    </row>
    <row r="1351" spans="6:6">
      <c r="F1351" s="277"/>
    </row>
    <row r="1352" spans="6:6">
      <c r="F1352" s="277"/>
    </row>
    <row r="1353" spans="6:6">
      <c r="F1353" s="277"/>
    </row>
    <row r="1354" spans="6:6">
      <c r="F1354" s="277"/>
    </row>
    <row r="1355" spans="6:6">
      <c r="F1355" s="277"/>
    </row>
    <row r="1356" spans="6:6">
      <c r="F1356" s="277"/>
    </row>
    <row r="1357" spans="6:6">
      <c r="F1357" s="277"/>
    </row>
    <row r="1358" spans="6:6">
      <c r="F1358" s="277"/>
    </row>
    <row r="1359" spans="6:6">
      <c r="F1359" s="277"/>
    </row>
    <row r="1360" spans="6:6">
      <c r="F1360" s="277"/>
    </row>
    <row r="1361" spans="6:6">
      <c r="F1361" s="277"/>
    </row>
    <row r="1362" spans="6:6">
      <c r="F1362" s="277"/>
    </row>
    <row r="1363" spans="6:6">
      <c r="F1363" s="277"/>
    </row>
    <row r="1364" spans="6:6">
      <c r="F1364" s="277"/>
    </row>
    <row r="1365" spans="6:6">
      <c r="F1365" s="277"/>
    </row>
    <row r="1366" spans="6:6">
      <c r="F1366" s="277"/>
    </row>
    <row r="1367" spans="6:6">
      <c r="F1367" s="277"/>
    </row>
    <row r="1368" spans="6:6">
      <c r="F1368" s="277"/>
    </row>
    <row r="1369" spans="6:6">
      <c r="F1369" s="277"/>
    </row>
    <row r="1370" spans="6:6">
      <c r="F1370" s="277"/>
    </row>
    <row r="1371" spans="6:6">
      <c r="F1371" s="277"/>
    </row>
    <row r="1372" spans="6:6">
      <c r="F1372" s="277"/>
    </row>
    <row r="1373" spans="6:6">
      <c r="F1373" s="277"/>
    </row>
    <row r="1374" spans="6:6">
      <c r="F1374" s="277"/>
    </row>
    <row r="1375" spans="6:6">
      <c r="F1375" s="277"/>
    </row>
    <row r="1376" spans="6:6">
      <c r="F1376" s="277"/>
    </row>
    <row r="1377" spans="6:6">
      <c r="F1377" s="277"/>
    </row>
    <row r="1378" spans="6:6">
      <c r="F1378" s="277"/>
    </row>
    <row r="1379" spans="6:6">
      <c r="F1379" s="277"/>
    </row>
    <row r="1380" spans="6:6">
      <c r="F1380" s="277"/>
    </row>
    <row r="1381" spans="6:6">
      <c r="F1381" s="277"/>
    </row>
    <row r="1382" spans="6:6">
      <c r="F1382" s="277"/>
    </row>
    <row r="1383" spans="6:6">
      <c r="F1383" s="277"/>
    </row>
    <row r="1384" spans="6:6">
      <c r="F1384" s="277"/>
    </row>
    <row r="1385" spans="6:6">
      <c r="F1385" s="277"/>
    </row>
    <row r="1386" spans="6:6">
      <c r="F1386" s="277"/>
    </row>
    <row r="1387" spans="6:6">
      <c r="F1387" s="277"/>
    </row>
    <row r="1388" spans="6:6">
      <c r="F1388" s="277"/>
    </row>
    <row r="1389" spans="6:6">
      <c r="F1389" s="277"/>
    </row>
    <row r="1390" spans="6:6">
      <c r="F1390" s="277"/>
    </row>
    <row r="1391" spans="6:6">
      <c r="F1391" s="277"/>
    </row>
    <row r="1392" spans="6:6">
      <c r="F1392" s="277"/>
    </row>
    <row r="1393" spans="6:6">
      <c r="F1393" s="277"/>
    </row>
    <row r="1394" spans="6:6">
      <c r="F1394" s="277"/>
    </row>
    <row r="1395" spans="6:6">
      <c r="F1395" s="277"/>
    </row>
    <row r="1396" spans="6:6">
      <c r="F1396" s="277"/>
    </row>
    <row r="1397" spans="6:6">
      <c r="F1397" s="277"/>
    </row>
    <row r="1398" spans="6:6">
      <c r="F1398" s="277"/>
    </row>
    <row r="1399" spans="6:6">
      <c r="F1399" s="277"/>
    </row>
    <row r="1400" spans="6:6">
      <c r="F1400" s="277"/>
    </row>
    <row r="1401" spans="6:6">
      <c r="F1401" s="277"/>
    </row>
    <row r="1402" spans="6:6">
      <c r="F1402" s="277"/>
    </row>
    <row r="1403" spans="6:6">
      <c r="F1403" s="277"/>
    </row>
    <row r="1404" spans="6:6">
      <c r="F1404" s="277"/>
    </row>
    <row r="1405" spans="6:6">
      <c r="F1405" s="277"/>
    </row>
    <row r="1406" spans="6:6">
      <c r="F1406" s="277"/>
    </row>
    <row r="1407" spans="6:6">
      <c r="F1407" s="277"/>
    </row>
    <row r="1408" spans="6:6">
      <c r="F1408" s="277"/>
    </row>
    <row r="1409" spans="6:6">
      <c r="F1409" s="277"/>
    </row>
    <row r="1410" spans="6:6">
      <c r="F1410" s="277"/>
    </row>
    <row r="1411" spans="6:6">
      <c r="F1411" s="277"/>
    </row>
    <row r="1412" spans="6:6">
      <c r="F1412" s="277"/>
    </row>
    <row r="1413" spans="6:6">
      <c r="F1413" s="277"/>
    </row>
    <row r="1414" spans="6:6">
      <c r="F1414" s="277"/>
    </row>
    <row r="1415" spans="6:6">
      <c r="F1415" s="277"/>
    </row>
    <row r="1416" spans="6:6">
      <c r="F1416" s="277"/>
    </row>
    <row r="1417" spans="6:6">
      <c r="F1417" s="277"/>
    </row>
    <row r="1418" spans="6:6">
      <c r="F1418" s="277"/>
    </row>
    <row r="1419" spans="6:6">
      <c r="F1419" s="277"/>
    </row>
    <row r="1420" spans="6:6">
      <c r="F1420" s="277"/>
    </row>
    <row r="1421" spans="6:6">
      <c r="F1421" s="277"/>
    </row>
    <row r="1422" spans="6:6">
      <c r="F1422" s="277"/>
    </row>
    <row r="1423" spans="6:6">
      <c r="F1423" s="277"/>
    </row>
    <row r="1424" spans="6:6">
      <c r="F1424" s="277"/>
    </row>
    <row r="1425" spans="6:6">
      <c r="F1425" s="277"/>
    </row>
    <row r="1426" spans="6:6">
      <c r="F1426" s="277"/>
    </row>
    <row r="1427" spans="6:6">
      <c r="F1427" s="277"/>
    </row>
    <row r="1428" spans="6:6">
      <c r="F1428" s="277"/>
    </row>
    <row r="1429" spans="6:6">
      <c r="F1429" s="277"/>
    </row>
    <row r="1430" spans="6:6">
      <c r="F1430" s="277"/>
    </row>
    <row r="1431" spans="6:6">
      <c r="F1431" s="277"/>
    </row>
    <row r="1432" spans="6:6">
      <c r="F1432" s="277"/>
    </row>
    <row r="1433" spans="6:6">
      <c r="F1433" s="277"/>
    </row>
    <row r="1434" spans="6:6">
      <c r="F1434" s="277"/>
    </row>
    <row r="1435" spans="6:6">
      <c r="F1435" s="277"/>
    </row>
    <row r="1436" spans="6:6">
      <c r="F1436" s="277"/>
    </row>
    <row r="1437" spans="6:6">
      <c r="F1437" s="277"/>
    </row>
    <row r="1438" spans="6:6">
      <c r="F1438" s="277"/>
    </row>
    <row r="1439" spans="6:6">
      <c r="F1439" s="277"/>
    </row>
    <row r="1440" spans="6:6">
      <c r="F1440" s="277"/>
    </row>
    <row r="1441" spans="6:6">
      <c r="F1441" s="277"/>
    </row>
    <row r="1442" spans="6:6">
      <c r="F1442" s="277"/>
    </row>
    <row r="1443" spans="6:6">
      <c r="F1443" s="277"/>
    </row>
    <row r="1444" spans="6:6">
      <c r="F1444" s="277"/>
    </row>
    <row r="1445" spans="6:6">
      <c r="F1445" s="277"/>
    </row>
    <row r="1446" spans="6:6">
      <c r="F1446" s="277"/>
    </row>
    <row r="1447" spans="6:6">
      <c r="F1447" s="277"/>
    </row>
    <row r="1448" spans="6:6">
      <c r="F1448" s="277"/>
    </row>
    <row r="1449" spans="6:6">
      <c r="F1449" s="277"/>
    </row>
    <row r="1450" spans="6:6">
      <c r="F1450" s="277"/>
    </row>
    <row r="1451" spans="6:6">
      <c r="F1451" s="277"/>
    </row>
    <row r="1452" spans="6:6">
      <c r="F1452" s="277"/>
    </row>
    <row r="1453" spans="6:6">
      <c r="F1453" s="277"/>
    </row>
    <row r="1454" spans="6:6">
      <c r="F1454" s="277"/>
    </row>
    <row r="1455" spans="6:6">
      <c r="F1455" s="277"/>
    </row>
    <row r="1456" spans="6:6">
      <c r="F1456" s="277"/>
    </row>
    <row r="1457" spans="6:6">
      <c r="F1457" s="277"/>
    </row>
    <row r="1458" spans="6:6">
      <c r="F1458" s="277"/>
    </row>
    <row r="1459" spans="6:6">
      <c r="F1459" s="277"/>
    </row>
    <row r="1460" spans="6:6">
      <c r="F1460" s="277"/>
    </row>
    <row r="1461" spans="6:6">
      <c r="F1461" s="277"/>
    </row>
    <row r="1462" spans="6:6">
      <c r="F1462" s="277"/>
    </row>
    <row r="1463" spans="6:6">
      <c r="F1463" s="277"/>
    </row>
    <row r="1464" spans="6:6">
      <c r="F1464" s="277"/>
    </row>
    <row r="1465" spans="6:6">
      <c r="F1465" s="277"/>
    </row>
    <row r="1466" spans="6:6">
      <c r="F1466" s="277"/>
    </row>
    <row r="1467" spans="6:6">
      <c r="F1467" s="277"/>
    </row>
    <row r="1468" spans="6:6">
      <c r="F1468" s="277"/>
    </row>
    <row r="1469" spans="6:6">
      <c r="F1469" s="277"/>
    </row>
    <row r="1470" spans="6:6">
      <c r="F1470" s="277"/>
    </row>
    <row r="1471" spans="6:6">
      <c r="F1471" s="277"/>
    </row>
    <row r="1472" spans="6:6">
      <c r="F1472" s="277"/>
    </row>
    <row r="1473" spans="6:6">
      <c r="F1473" s="277"/>
    </row>
    <row r="1474" spans="6:6">
      <c r="F1474" s="277"/>
    </row>
    <row r="1475" spans="6:6">
      <c r="F1475" s="277"/>
    </row>
    <row r="1476" spans="6:6">
      <c r="F1476" s="277"/>
    </row>
    <row r="1477" spans="6:6">
      <c r="F1477" s="277"/>
    </row>
    <row r="1478" spans="6:6">
      <c r="F1478" s="277"/>
    </row>
    <row r="1479" spans="6:6">
      <c r="F1479" s="277"/>
    </row>
    <row r="1480" spans="6:6">
      <c r="F1480" s="277"/>
    </row>
    <row r="1481" spans="6:6">
      <c r="F1481" s="277"/>
    </row>
    <row r="1482" spans="6:6">
      <c r="F1482" s="277"/>
    </row>
    <row r="1483" spans="6:6">
      <c r="F1483" s="277"/>
    </row>
    <row r="1484" spans="6:6">
      <c r="F1484" s="277"/>
    </row>
    <row r="1485" spans="6:6">
      <c r="F1485" s="277"/>
    </row>
    <row r="1486" spans="6:6">
      <c r="F1486" s="277"/>
    </row>
    <row r="1487" spans="6:6">
      <c r="F1487" s="277"/>
    </row>
    <row r="1488" spans="6:6">
      <c r="F1488" s="277"/>
    </row>
    <row r="1489" spans="6:6">
      <c r="F1489" s="277"/>
    </row>
    <row r="1490" spans="6:6">
      <c r="F1490" s="277"/>
    </row>
    <row r="1491" spans="6:6">
      <c r="F1491" s="277"/>
    </row>
    <row r="1492" spans="6:6">
      <c r="F1492" s="277"/>
    </row>
    <row r="1493" spans="6:6">
      <c r="F1493" s="277"/>
    </row>
    <row r="1494" spans="6:6">
      <c r="F1494" s="277"/>
    </row>
    <row r="1495" spans="6:6">
      <c r="F1495" s="277"/>
    </row>
    <row r="1496" spans="6:6">
      <c r="F1496" s="277"/>
    </row>
    <row r="1497" spans="6:6">
      <c r="F1497" s="277"/>
    </row>
    <row r="1498" spans="6:6">
      <c r="F1498" s="277"/>
    </row>
    <row r="1499" spans="6:6">
      <c r="F1499" s="277"/>
    </row>
    <row r="1500" spans="6:6">
      <c r="F1500" s="277"/>
    </row>
    <row r="1501" spans="6:6">
      <c r="F1501" s="277"/>
    </row>
    <row r="1502" spans="6:6">
      <c r="F1502" s="277"/>
    </row>
    <row r="1503" spans="6:6">
      <c r="F1503" s="277"/>
    </row>
    <row r="1504" spans="6:6">
      <c r="F1504" s="277"/>
    </row>
    <row r="1505" spans="6:6">
      <c r="F1505" s="277"/>
    </row>
    <row r="1506" spans="6:6">
      <c r="F1506" s="277"/>
    </row>
    <row r="1507" spans="6:6">
      <c r="F1507" s="277"/>
    </row>
    <row r="1508" spans="6:6">
      <c r="F1508" s="277"/>
    </row>
    <row r="1509" spans="6:6">
      <c r="F1509" s="277"/>
    </row>
    <row r="1510" spans="6:6">
      <c r="F1510" s="277"/>
    </row>
    <row r="1511" spans="6:6">
      <c r="F1511" s="277"/>
    </row>
    <row r="1512" spans="6:6">
      <c r="F1512" s="277"/>
    </row>
    <row r="1513" spans="6:6">
      <c r="F1513" s="277"/>
    </row>
    <row r="1514" spans="6:6">
      <c r="F1514" s="277"/>
    </row>
    <row r="1515" spans="6:6">
      <c r="F1515" s="277"/>
    </row>
    <row r="1516" spans="6:6">
      <c r="F1516" s="277"/>
    </row>
    <row r="1517" spans="6:6">
      <c r="F1517" s="277"/>
    </row>
    <row r="1518" spans="6:6">
      <c r="F1518" s="277"/>
    </row>
    <row r="1519" spans="6:6">
      <c r="F1519" s="277"/>
    </row>
    <row r="1520" spans="6:6">
      <c r="F1520" s="277"/>
    </row>
    <row r="1521" spans="6:6">
      <c r="F1521" s="277"/>
    </row>
    <row r="1522" spans="6:6">
      <c r="F1522" s="277"/>
    </row>
    <row r="1523" spans="6:6">
      <c r="F1523" s="277"/>
    </row>
    <row r="1524" spans="6:6">
      <c r="F1524" s="277"/>
    </row>
    <row r="1525" spans="6:6">
      <c r="F1525" s="277"/>
    </row>
    <row r="1526" spans="6:6">
      <c r="F1526" s="277"/>
    </row>
    <row r="1527" spans="6:6">
      <c r="F1527" s="277"/>
    </row>
    <row r="1528" spans="6:6">
      <c r="F1528" s="277"/>
    </row>
    <row r="1529" spans="6:6">
      <c r="F1529" s="277"/>
    </row>
    <row r="1530" spans="6:6">
      <c r="F1530" s="277"/>
    </row>
    <row r="1531" spans="6:6">
      <c r="F1531" s="277"/>
    </row>
    <row r="1532" spans="6:6">
      <c r="F1532" s="277"/>
    </row>
    <row r="1533" spans="6:6">
      <c r="F1533" s="277"/>
    </row>
    <row r="1534" spans="6:6">
      <c r="F1534" s="277"/>
    </row>
    <row r="1535" spans="6:6">
      <c r="F1535" s="277"/>
    </row>
    <row r="1536" spans="6:6">
      <c r="F1536" s="277"/>
    </row>
    <row r="1537" spans="6:6">
      <c r="F1537" s="277"/>
    </row>
    <row r="1538" spans="6:6">
      <c r="F1538" s="277"/>
    </row>
    <row r="1539" spans="6:6">
      <c r="F1539" s="277"/>
    </row>
    <row r="1540" spans="6:6">
      <c r="F1540" s="277"/>
    </row>
    <row r="1541" spans="6:6">
      <c r="F1541" s="277"/>
    </row>
    <row r="1542" spans="6:6">
      <c r="F1542" s="277"/>
    </row>
    <row r="1543" spans="6:6">
      <c r="F1543" s="277"/>
    </row>
    <row r="1544" spans="6:6">
      <c r="F1544" s="277"/>
    </row>
    <row r="1545" spans="6:6">
      <c r="F1545" s="277"/>
    </row>
    <row r="1546" spans="6:6">
      <c r="F1546" s="277"/>
    </row>
    <row r="1547" spans="6:6">
      <c r="F1547" s="277"/>
    </row>
    <row r="1548" spans="6:6">
      <c r="F1548" s="277"/>
    </row>
    <row r="1549" spans="6:6">
      <c r="F1549" s="277"/>
    </row>
    <row r="1550" spans="6:6">
      <c r="F1550" s="277"/>
    </row>
    <row r="1551" spans="6:6">
      <c r="F1551" s="277"/>
    </row>
    <row r="1552" spans="6:6">
      <c r="F1552" s="277"/>
    </row>
    <row r="1553" spans="6:6">
      <c r="F1553" s="277"/>
    </row>
    <row r="1554" spans="6:6">
      <c r="F1554" s="277"/>
    </row>
    <row r="1555" spans="6:6">
      <c r="F1555" s="277"/>
    </row>
    <row r="1556" spans="6:6">
      <c r="F1556" s="277"/>
    </row>
    <row r="1557" spans="6:6">
      <c r="F1557" s="277"/>
    </row>
    <row r="1558" spans="6:6">
      <c r="F1558" s="277"/>
    </row>
    <row r="1559" spans="6:6">
      <c r="F1559" s="277"/>
    </row>
    <row r="1560" spans="6:6">
      <c r="F1560" s="277"/>
    </row>
    <row r="1561" spans="6:6">
      <c r="F1561" s="277"/>
    </row>
    <row r="1562" spans="6:6">
      <c r="F1562" s="277"/>
    </row>
    <row r="1563" spans="6:6">
      <c r="F1563" s="277"/>
    </row>
    <row r="1564" spans="6:6">
      <c r="F1564" s="277"/>
    </row>
    <row r="1565" spans="6:6">
      <c r="F1565" s="277"/>
    </row>
    <row r="1566" spans="6:6">
      <c r="F1566" s="277"/>
    </row>
    <row r="1567" spans="6:6">
      <c r="F1567" s="277"/>
    </row>
    <row r="1568" spans="6:6">
      <c r="F1568" s="277"/>
    </row>
    <row r="1569" spans="6:6">
      <c r="F1569" s="277"/>
    </row>
    <row r="1570" spans="6:6">
      <c r="F1570" s="277"/>
    </row>
    <row r="1571" spans="6:6">
      <c r="F1571" s="277"/>
    </row>
    <row r="1572" spans="6:6">
      <c r="F1572" s="277"/>
    </row>
    <row r="1573" spans="6:6">
      <c r="F1573" s="277"/>
    </row>
    <row r="1574" spans="6:6">
      <c r="F1574" s="277"/>
    </row>
    <row r="1575" spans="6:6">
      <c r="F1575" s="277"/>
    </row>
    <row r="1576" spans="6:6">
      <c r="F1576" s="277"/>
    </row>
    <row r="1577" spans="6:6">
      <c r="F1577" s="277"/>
    </row>
    <row r="1578" spans="6:6">
      <c r="F1578" s="277"/>
    </row>
    <row r="1579" spans="6:6">
      <c r="F1579" s="277"/>
    </row>
    <row r="1580" spans="6:6">
      <c r="F1580" s="277"/>
    </row>
    <row r="1581" spans="6:6">
      <c r="F1581" s="277"/>
    </row>
    <row r="1582" spans="6:6">
      <c r="F1582" s="277"/>
    </row>
    <row r="1583" spans="6:6">
      <c r="F1583" s="277"/>
    </row>
    <row r="1584" spans="6:6">
      <c r="F1584" s="277"/>
    </row>
    <row r="1585" spans="6:6">
      <c r="F1585" s="277"/>
    </row>
    <row r="1586" spans="6:6">
      <c r="F1586" s="277"/>
    </row>
    <row r="1587" spans="6:6">
      <c r="F1587" s="277"/>
    </row>
    <row r="1588" spans="6:6">
      <c r="F1588" s="277"/>
    </row>
    <row r="1589" spans="6:6">
      <c r="F1589" s="277"/>
    </row>
    <row r="1590" spans="6:6">
      <c r="F1590" s="277"/>
    </row>
    <row r="1591" spans="6:6">
      <c r="F1591" s="277"/>
    </row>
    <row r="1592" spans="6:6">
      <c r="F1592" s="277"/>
    </row>
    <row r="1593" spans="6:6">
      <c r="F1593" s="277"/>
    </row>
    <row r="1594" spans="6:6">
      <c r="F1594" s="277"/>
    </row>
    <row r="1595" spans="6:6">
      <c r="F1595" s="277"/>
    </row>
    <row r="1596" spans="6:6">
      <c r="F1596" s="277"/>
    </row>
    <row r="1597" spans="6:6">
      <c r="F1597" s="277"/>
    </row>
    <row r="1598" spans="6:6">
      <c r="F1598" s="277"/>
    </row>
    <row r="1599" spans="6:6">
      <c r="F1599" s="277"/>
    </row>
    <row r="1600" spans="6:6">
      <c r="F1600" s="277"/>
    </row>
    <row r="1601" spans="6:6">
      <c r="F1601" s="277"/>
    </row>
    <row r="1602" spans="6:6">
      <c r="F1602" s="277"/>
    </row>
    <row r="1603" spans="6:6">
      <c r="F1603" s="277"/>
    </row>
    <row r="1604" spans="6:6">
      <c r="F1604" s="277"/>
    </row>
    <row r="1605" spans="6:6">
      <c r="F1605" s="277"/>
    </row>
    <row r="1606" spans="6:6">
      <c r="F1606" s="277"/>
    </row>
    <row r="1607" spans="6:6">
      <c r="F1607" s="277"/>
    </row>
    <row r="1608" spans="6:6">
      <c r="F1608" s="277"/>
    </row>
    <row r="1609" spans="6:6">
      <c r="F1609" s="277"/>
    </row>
    <row r="1610" spans="6:6">
      <c r="F1610" s="277"/>
    </row>
    <row r="1611" spans="6:6">
      <c r="F1611" s="277"/>
    </row>
    <row r="1612" spans="6:6">
      <c r="F1612" s="277"/>
    </row>
    <row r="1613" spans="6:6">
      <c r="F1613" s="277"/>
    </row>
    <row r="1614" spans="6:6">
      <c r="F1614" s="277"/>
    </row>
    <row r="1615" spans="6:6">
      <c r="F1615" s="277"/>
    </row>
    <row r="1616" spans="6:6">
      <c r="F1616" s="277"/>
    </row>
    <row r="1617" spans="6:6">
      <c r="F1617" s="277"/>
    </row>
    <row r="1618" spans="6:6">
      <c r="F1618" s="277"/>
    </row>
    <row r="1619" spans="6:6">
      <c r="F1619" s="277"/>
    </row>
    <row r="1620" spans="6:6">
      <c r="F1620" s="277"/>
    </row>
    <row r="1621" spans="6:6">
      <c r="F1621" s="277"/>
    </row>
    <row r="1622" spans="6:6">
      <c r="F1622" s="277"/>
    </row>
    <row r="1623" spans="6:6">
      <c r="F1623" s="277"/>
    </row>
    <row r="1624" spans="6:6">
      <c r="F1624" s="277"/>
    </row>
    <row r="1625" spans="6:6">
      <c r="F1625" s="277"/>
    </row>
    <row r="1626" spans="6:6">
      <c r="F1626" s="277"/>
    </row>
    <row r="1627" spans="6:6">
      <c r="F1627" s="277"/>
    </row>
    <row r="1628" spans="6:6">
      <c r="F1628" s="277"/>
    </row>
    <row r="1629" spans="6:6">
      <c r="F1629" s="277"/>
    </row>
    <row r="1630" spans="6:6">
      <c r="F1630" s="277"/>
    </row>
    <row r="1631" spans="6:6">
      <c r="F1631" s="277"/>
    </row>
    <row r="1632" spans="6:6">
      <c r="F1632" s="277"/>
    </row>
    <row r="1633" spans="6:6">
      <c r="F1633" s="277"/>
    </row>
    <row r="1634" spans="6:6">
      <c r="F1634" s="277"/>
    </row>
    <row r="1635" spans="6:6">
      <c r="F1635" s="277"/>
    </row>
    <row r="1636" spans="6:6">
      <c r="F1636" s="277"/>
    </row>
    <row r="1637" spans="6:6">
      <c r="F1637" s="277"/>
    </row>
    <row r="1638" spans="6:6">
      <c r="F1638" s="277"/>
    </row>
    <row r="1639" spans="6:6">
      <c r="F1639" s="277"/>
    </row>
    <row r="1640" spans="6:6">
      <c r="F1640" s="277"/>
    </row>
    <row r="1641" spans="6:6">
      <c r="F1641" s="277"/>
    </row>
    <row r="1642" spans="6:6">
      <c r="F1642" s="277"/>
    </row>
    <row r="1643" spans="6:6">
      <c r="F1643" s="277"/>
    </row>
    <row r="1644" spans="6:6">
      <c r="F1644" s="277"/>
    </row>
    <row r="1645" spans="6:6">
      <c r="F1645" s="277"/>
    </row>
    <row r="1646" spans="6:6">
      <c r="F1646" s="277"/>
    </row>
    <row r="1647" spans="6:6">
      <c r="F1647" s="277"/>
    </row>
    <row r="1648" spans="6:6">
      <c r="F1648" s="277"/>
    </row>
    <row r="1649" spans="6:6">
      <c r="F1649" s="277"/>
    </row>
    <row r="1650" spans="6:6">
      <c r="F1650" s="277"/>
    </row>
    <row r="1651" spans="6:6">
      <c r="F1651" s="277"/>
    </row>
    <row r="1652" spans="6:6">
      <c r="F1652" s="277"/>
    </row>
    <row r="1653" spans="6:6">
      <c r="F1653" s="277"/>
    </row>
    <row r="1654" spans="6:6">
      <c r="F1654" s="277"/>
    </row>
    <row r="1655" spans="6:6">
      <c r="F1655" s="277"/>
    </row>
    <row r="1656" spans="6:6">
      <c r="F1656" s="277"/>
    </row>
    <row r="1657" spans="6:6">
      <c r="F1657" s="277"/>
    </row>
    <row r="1658" spans="6:6">
      <c r="F1658" s="277"/>
    </row>
    <row r="1659" spans="6:6">
      <c r="F1659" s="277"/>
    </row>
    <row r="1660" spans="6:6">
      <c r="F1660" s="277"/>
    </row>
    <row r="1661" spans="6:6">
      <c r="F1661" s="277"/>
    </row>
    <row r="1662" spans="6:6">
      <c r="F1662" s="277"/>
    </row>
    <row r="1663" spans="6:6">
      <c r="F1663" s="277"/>
    </row>
    <row r="1664" spans="6:6">
      <c r="F1664" s="277"/>
    </row>
    <row r="1665" spans="6:6">
      <c r="F1665" s="277"/>
    </row>
    <row r="1666" spans="6:6">
      <c r="F1666" s="277"/>
    </row>
    <row r="1667" spans="6:6">
      <c r="F1667" s="277"/>
    </row>
    <row r="1668" spans="6:6">
      <c r="F1668" s="277"/>
    </row>
    <row r="1669" spans="6:6">
      <c r="F1669" s="277"/>
    </row>
    <row r="1670" spans="6:6">
      <c r="F1670" s="277"/>
    </row>
    <row r="1671" spans="6:6">
      <c r="F1671" s="277"/>
    </row>
    <row r="1672" spans="6:6">
      <c r="F1672" s="277"/>
    </row>
    <row r="1673" spans="6:6">
      <c r="F1673" s="277"/>
    </row>
    <row r="1674" spans="6:6">
      <c r="F1674" s="277"/>
    </row>
    <row r="1675" spans="6:6">
      <c r="F1675" s="277"/>
    </row>
    <row r="1676" spans="6:6">
      <c r="F1676" s="277"/>
    </row>
    <row r="1677" spans="6:6">
      <c r="F1677" s="277"/>
    </row>
    <row r="1678" spans="6:6">
      <c r="F1678" s="277"/>
    </row>
    <row r="1679" spans="6:6">
      <c r="F1679" s="277"/>
    </row>
    <row r="1680" spans="6:6">
      <c r="F1680" s="277"/>
    </row>
    <row r="1681" spans="6:6">
      <c r="F1681" s="277"/>
    </row>
    <row r="1682" spans="6:6">
      <c r="F1682" s="277"/>
    </row>
    <row r="1683" spans="6:6">
      <c r="F1683" s="277"/>
    </row>
    <row r="1684" spans="6:6">
      <c r="F1684" s="277"/>
    </row>
    <row r="1685" spans="6:6">
      <c r="F1685" s="277"/>
    </row>
    <row r="1686" spans="6:6">
      <c r="F1686" s="277"/>
    </row>
    <row r="1687" spans="6:6">
      <c r="F1687" s="277"/>
    </row>
    <row r="1688" spans="6:6">
      <c r="F1688" s="277"/>
    </row>
    <row r="1689" spans="6:6">
      <c r="F1689" s="277"/>
    </row>
    <row r="1690" spans="6:6">
      <c r="F1690" s="277"/>
    </row>
    <row r="1691" spans="6:6">
      <c r="F1691" s="277"/>
    </row>
    <row r="1692" spans="6:6">
      <c r="F1692" s="277"/>
    </row>
    <row r="1693" spans="6:6">
      <c r="F1693" s="277"/>
    </row>
    <row r="1694" spans="6:6">
      <c r="F1694" s="277"/>
    </row>
    <row r="1695" spans="6:6">
      <c r="F1695" s="277"/>
    </row>
    <row r="1696" spans="6:6">
      <c r="F1696" s="277"/>
    </row>
    <row r="1697" spans="6:6">
      <c r="F1697" s="277"/>
    </row>
    <row r="1698" spans="6:6">
      <c r="F1698" s="277"/>
    </row>
    <row r="1699" spans="6:6">
      <c r="F1699" s="277"/>
    </row>
    <row r="1700" spans="6:6">
      <c r="F1700" s="277"/>
    </row>
    <row r="1701" spans="6:6">
      <c r="F1701" s="277"/>
    </row>
    <row r="1702" spans="6:6">
      <c r="F1702" s="277"/>
    </row>
    <row r="1703" spans="6:6">
      <c r="F1703" s="277"/>
    </row>
    <row r="1704" spans="6:6">
      <c r="F1704" s="277"/>
    </row>
    <row r="1705" spans="6:6">
      <c r="F1705" s="277"/>
    </row>
    <row r="1706" spans="6:6">
      <c r="F1706" s="277"/>
    </row>
    <row r="1707" spans="6:6">
      <c r="F1707" s="277"/>
    </row>
    <row r="1708" spans="6:6">
      <c r="F1708" s="277"/>
    </row>
    <row r="1709" spans="6:6">
      <c r="F1709" s="277"/>
    </row>
    <row r="1710" spans="6:6">
      <c r="F1710" s="277"/>
    </row>
    <row r="1711" spans="6:6">
      <c r="F1711" s="277"/>
    </row>
    <row r="1712" spans="6:6">
      <c r="F1712" s="277"/>
    </row>
    <row r="1713" spans="6:6">
      <c r="F1713" s="277"/>
    </row>
    <row r="1714" spans="6:6">
      <c r="F1714" s="277"/>
    </row>
    <row r="1715" spans="6:6">
      <c r="F1715" s="277"/>
    </row>
    <row r="1716" spans="6:6">
      <c r="F1716" s="277"/>
    </row>
    <row r="1717" spans="6:6">
      <c r="F1717" s="277"/>
    </row>
    <row r="1718" spans="6:6">
      <c r="F1718" s="277"/>
    </row>
    <row r="1719" spans="6:6">
      <c r="F1719" s="277"/>
    </row>
    <row r="1720" spans="6:6">
      <c r="F1720" s="277"/>
    </row>
    <row r="1721" spans="6:6">
      <c r="F1721" s="277"/>
    </row>
    <row r="1722" spans="6:6">
      <c r="F1722" s="277"/>
    </row>
    <row r="1723" spans="6:6">
      <c r="F1723" s="277"/>
    </row>
    <row r="1724" spans="6:6">
      <c r="F1724" s="277"/>
    </row>
    <row r="1725" spans="6:6">
      <c r="F1725" s="277"/>
    </row>
    <row r="1726" spans="6:6">
      <c r="F1726" s="277"/>
    </row>
    <row r="1727" spans="6:6">
      <c r="F1727" s="277"/>
    </row>
    <row r="1728" spans="6:6">
      <c r="F1728" s="277"/>
    </row>
    <row r="1729" spans="6:6">
      <c r="F1729" s="277"/>
    </row>
    <row r="1730" spans="6:6">
      <c r="F1730" s="277"/>
    </row>
    <row r="1731" spans="6:6">
      <c r="F1731" s="277"/>
    </row>
    <row r="1732" spans="6:6">
      <c r="F1732" s="277"/>
    </row>
    <row r="1733" spans="6:6">
      <c r="F1733" s="277"/>
    </row>
    <row r="1734" spans="6:6">
      <c r="F1734" s="277"/>
    </row>
    <row r="1735" spans="6:6">
      <c r="F1735" s="277"/>
    </row>
    <row r="1736" spans="6:6">
      <c r="F1736" s="277"/>
    </row>
    <row r="1737" spans="6:6">
      <c r="F1737" s="277"/>
    </row>
    <row r="1738" spans="6:6">
      <c r="F1738" s="277"/>
    </row>
    <row r="1739" spans="6:6">
      <c r="F1739" s="277"/>
    </row>
    <row r="1740" spans="6:6">
      <c r="F1740" s="277"/>
    </row>
    <row r="1741" spans="6:6">
      <c r="F1741" s="277"/>
    </row>
    <row r="1742" spans="6:6">
      <c r="F1742" s="277"/>
    </row>
    <row r="1743" spans="6:6">
      <c r="F1743" s="277"/>
    </row>
    <row r="1744" spans="6:6">
      <c r="F1744" s="277"/>
    </row>
    <row r="1745" spans="6:6">
      <c r="F1745" s="277"/>
    </row>
    <row r="1746" spans="6:6">
      <c r="F1746" s="277"/>
    </row>
    <row r="1747" spans="6:6">
      <c r="F1747" s="277"/>
    </row>
    <row r="1748" spans="6:6">
      <c r="F1748" s="277"/>
    </row>
    <row r="1749" spans="6:6">
      <c r="F1749" s="277"/>
    </row>
    <row r="1750" spans="6:6">
      <c r="F1750" s="277"/>
    </row>
    <row r="1751" spans="6:6">
      <c r="F1751" s="277"/>
    </row>
    <row r="1752" spans="6:6">
      <c r="F1752" s="277"/>
    </row>
    <row r="1753" spans="6:6">
      <c r="F1753" s="277"/>
    </row>
    <row r="1754" spans="6:6">
      <c r="F1754" s="277"/>
    </row>
    <row r="1755" spans="6:6">
      <c r="F1755" s="277"/>
    </row>
    <row r="1756" spans="6:6">
      <c r="F1756" s="277"/>
    </row>
    <row r="1757" spans="6:6">
      <c r="F1757" s="277"/>
    </row>
    <row r="1758" spans="6:6">
      <c r="F1758" s="277"/>
    </row>
    <row r="1759" spans="6:6">
      <c r="F1759" s="277"/>
    </row>
    <row r="1760" spans="6:6">
      <c r="F1760" s="277"/>
    </row>
    <row r="1761" spans="6:6">
      <c r="F1761" s="277"/>
    </row>
    <row r="1762" spans="6:6">
      <c r="F1762" s="277"/>
    </row>
    <row r="1763" spans="6:6">
      <c r="F1763" s="277"/>
    </row>
    <row r="1764" spans="6:6">
      <c r="F1764" s="277"/>
    </row>
    <row r="1765" spans="6:6">
      <c r="F1765" s="277"/>
    </row>
    <row r="1766" spans="6:6">
      <c r="F1766" s="277"/>
    </row>
    <row r="1767" spans="6:6">
      <c r="F1767" s="277"/>
    </row>
    <row r="1768" spans="6:6">
      <c r="F1768" s="277"/>
    </row>
    <row r="1769" spans="6:6">
      <c r="F1769" s="277"/>
    </row>
    <row r="1770" spans="6:6">
      <c r="F1770" s="277"/>
    </row>
    <row r="1771" spans="6:6">
      <c r="F1771" s="277"/>
    </row>
    <row r="1772" spans="6:6">
      <c r="F1772" s="277"/>
    </row>
    <row r="1773" spans="6:6">
      <c r="F1773" s="277"/>
    </row>
    <row r="1774" spans="6:6">
      <c r="F1774" s="277"/>
    </row>
    <row r="1775" spans="6:6">
      <c r="F1775" s="277"/>
    </row>
    <row r="1776" spans="6:6">
      <c r="F1776" s="277"/>
    </row>
    <row r="1777" spans="6:6">
      <c r="F1777" s="277"/>
    </row>
    <row r="1778" spans="6:6">
      <c r="F1778" s="277"/>
    </row>
    <row r="1779" spans="6:6">
      <c r="F1779" s="277"/>
    </row>
    <row r="1780" spans="6:6">
      <c r="F1780" s="277"/>
    </row>
    <row r="1781" spans="6:6">
      <c r="F1781" s="277"/>
    </row>
    <row r="1782" spans="6:6">
      <c r="F1782" s="277"/>
    </row>
    <row r="1783" spans="6:6">
      <c r="F1783" s="277"/>
    </row>
    <row r="1784" spans="6:6">
      <c r="F1784" s="277"/>
    </row>
    <row r="1785" spans="6:6">
      <c r="F1785" s="277"/>
    </row>
    <row r="1786" spans="6:6">
      <c r="F1786" s="277"/>
    </row>
    <row r="1787" spans="6:6">
      <c r="F1787" s="277"/>
    </row>
    <row r="1788" spans="6:6">
      <c r="F1788" s="277"/>
    </row>
    <row r="1789" spans="6:6">
      <c r="F1789" s="277"/>
    </row>
    <row r="1790" spans="6:6">
      <c r="F1790" s="277"/>
    </row>
    <row r="1791" spans="6:6">
      <c r="F1791" s="277"/>
    </row>
    <row r="1792" spans="6:6">
      <c r="F1792" s="277"/>
    </row>
    <row r="1793" spans="6:6">
      <c r="F1793" s="277"/>
    </row>
    <row r="1794" spans="6:6">
      <c r="F1794" s="277"/>
    </row>
    <row r="1795" spans="6:6">
      <c r="F1795" s="277"/>
    </row>
    <row r="1796" spans="6:6">
      <c r="F1796" s="277"/>
    </row>
    <row r="1797" spans="6:6">
      <c r="F1797" s="277"/>
    </row>
    <row r="1798" spans="6:6">
      <c r="F1798" s="277"/>
    </row>
    <row r="1799" spans="6:6">
      <c r="F1799" s="277"/>
    </row>
    <row r="1800" spans="6:6">
      <c r="F1800" s="277"/>
    </row>
    <row r="1801" spans="6:6">
      <c r="F1801" s="277"/>
    </row>
    <row r="1802" spans="6:6">
      <c r="F1802" s="277"/>
    </row>
    <row r="1803" spans="6:6">
      <c r="F1803" s="277"/>
    </row>
    <row r="1804" spans="6:6">
      <c r="F1804" s="277"/>
    </row>
    <row r="1805" spans="6:6">
      <c r="F1805" s="277"/>
    </row>
    <row r="1806" spans="6:6">
      <c r="F1806" s="277"/>
    </row>
    <row r="1807" spans="6:6">
      <c r="F1807" s="277"/>
    </row>
    <row r="1808" spans="6:6">
      <c r="F1808" s="277"/>
    </row>
    <row r="1809" spans="6:6">
      <c r="F1809" s="277"/>
    </row>
    <row r="1810" spans="6:6">
      <c r="F1810" s="277"/>
    </row>
    <row r="1811" spans="6:6">
      <c r="F1811" s="277"/>
    </row>
    <row r="1812" spans="6:6">
      <c r="F1812" s="277"/>
    </row>
    <row r="1813" spans="6:6">
      <c r="F1813" s="277"/>
    </row>
    <row r="1814" spans="6:6">
      <c r="F1814" s="277"/>
    </row>
    <row r="1815" spans="6:6">
      <c r="F1815" s="277"/>
    </row>
    <row r="1816" spans="6:6">
      <c r="F1816" s="277"/>
    </row>
    <row r="1817" spans="6:6">
      <c r="F1817" s="277"/>
    </row>
    <row r="1818" spans="6:6">
      <c r="F1818" s="277"/>
    </row>
    <row r="1819" spans="6:6">
      <c r="F1819" s="277"/>
    </row>
    <row r="1820" spans="6:6">
      <c r="F1820" s="277"/>
    </row>
    <row r="1821" spans="6:6">
      <c r="F1821" s="277"/>
    </row>
    <row r="1822" spans="6:6">
      <c r="F1822" s="277"/>
    </row>
    <row r="1823" spans="6:6">
      <c r="F1823" s="277"/>
    </row>
    <row r="1824" spans="6:6">
      <c r="F1824" s="277"/>
    </row>
    <row r="1825" spans="6:6">
      <c r="F1825" s="277"/>
    </row>
    <row r="1826" spans="6:6">
      <c r="F1826" s="277"/>
    </row>
    <row r="1827" spans="6:6">
      <c r="F1827" s="277"/>
    </row>
    <row r="1828" spans="6:6">
      <c r="F1828" s="277"/>
    </row>
    <row r="1829" spans="6:6">
      <c r="F1829" s="277"/>
    </row>
    <row r="1830" spans="6:6">
      <c r="F1830" s="277"/>
    </row>
    <row r="1831" spans="6:6">
      <c r="F1831" s="277"/>
    </row>
    <row r="1832" spans="6:6">
      <c r="F1832" s="277"/>
    </row>
    <row r="1833" spans="6:6">
      <c r="F1833" s="277"/>
    </row>
    <row r="1834" spans="6:6">
      <c r="F1834" s="277"/>
    </row>
    <row r="1835" spans="6:6">
      <c r="F1835" s="277"/>
    </row>
    <row r="1836" spans="6:6">
      <c r="F1836" s="277"/>
    </row>
    <row r="1837" spans="6:6">
      <c r="F1837" s="277"/>
    </row>
    <row r="1838" spans="6:6">
      <c r="F1838" s="277"/>
    </row>
    <row r="1839" spans="6:6">
      <c r="F1839" s="277"/>
    </row>
    <row r="1840" spans="6:6">
      <c r="F1840" s="277"/>
    </row>
    <row r="1841" spans="6:6">
      <c r="F1841" s="277"/>
    </row>
    <row r="1842" spans="6:6">
      <c r="F1842" s="277"/>
    </row>
    <row r="1843" spans="6:6">
      <c r="F1843" s="277"/>
    </row>
    <row r="1844" spans="6:6">
      <c r="F1844" s="277"/>
    </row>
    <row r="1845" spans="6:6">
      <c r="F1845" s="277"/>
    </row>
    <row r="1846" spans="6:6">
      <c r="F1846" s="277"/>
    </row>
    <row r="1847" spans="6:6">
      <c r="F1847" s="277"/>
    </row>
    <row r="1848" spans="6:6">
      <c r="F1848" s="277"/>
    </row>
    <row r="1849" spans="6:6">
      <c r="F1849" s="277"/>
    </row>
    <row r="1850" spans="6:6">
      <c r="F1850" s="277"/>
    </row>
    <row r="1851" spans="6:6">
      <c r="F1851" s="277"/>
    </row>
    <row r="1852" spans="6:6">
      <c r="F1852" s="277"/>
    </row>
    <row r="1853" spans="6:6">
      <c r="F1853" s="277"/>
    </row>
    <row r="1854" spans="6:6">
      <c r="F1854" s="277"/>
    </row>
    <row r="1855" spans="6:6">
      <c r="F1855" s="277"/>
    </row>
    <row r="1856" spans="6:6">
      <c r="F1856" s="277"/>
    </row>
    <row r="1857" spans="6:6">
      <c r="F1857" s="277"/>
    </row>
    <row r="1858" spans="6:6">
      <c r="F1858" s="277"/>
    </row>
    <row r="1859" spans="6:6">
      <c r="F1859" s="277"/>
    </row>
    <row r="1860" spans="6:6">
      <c r="F1860" s="277"/>
    </row>
    <row r="1861" spans="6:6">
      <c r="F1861" s="277"/>
    </row>
    <row r="1862" spans="6:6">
      <c r="F1862" s="277"/>
    </row>
    <row r="1863" spans="6:6">
      <c r="F1863" s="277"/>
    </row>
    <row r="1864" spans="6:6">
      <c r="F1864" s="277"/>
    </row>
    <row r="1865" spans="6:6">
      <c r="F1865" s="277"/>
    </row>
    <row r="1866" spans="6:6">
      <c r="F1866" s="277"/>
    </row>
    <row r="1867" spans="6:6">
      <c r="F1867" s="277"/>
    </row>
    <row r="1868" spans="6:6">
      <c r="F1868" s="277"/>
    </row>
    <row r="1869" spans="6:6">
      <c r="F1869" s="277"/>
    </row>
    <row r="1870" spans="6:6">
      <c r="F1870" s="277"/>
    </row>
    <row r="1871" spans="6:6">
      <c r="F1871" s="277"/>
    </row>
    <row r="1872" spans="6:6">
      <c r="F1872" s="277"/>
    </row>
    <row r="1873" spans="6:6">
      <c r="F1873" s="277"/>
    </row>
    <row r="1874" spans="6:6">
      <c r="F1874" s="277"/>
    </row>
    <row r="1875" spans="6:6">
      <c r="F1875" s="277"/>
    </row>
    <row r="1876" spans="6:6">
      <c r="F1876" s="277"/>
    </row>
    <row r="1877" spans="6:6">
      <c r="F1877" s="277"/>
    </row>
    <row r="1878" spans="6:6">
      <c r="F1878" s="277"/>
    </row>
    <row r="1879" spans="6:6">
      <c r="F1879" s="277"/>
    </row>
    <row r="1880" spans="6:6">
      <c r="F1880" s="277"/>
    </row>
    <row r="1881" spans="6:6">
      <c r="F1881" s="277"/>
    </row>
    <row r="1882" spans="6:6">
      <c r="F1882" s="277"/>
    </row>
    <row r="1883" spans="6:6">
      <c r="F1883" s="277"/>
    </row>
    <row r="1884" spans="6:6">
      <c r="F1884" s="277"/>
    </row>
    <row r="1885" spans="6:6">
      <c r="F1885" s="277"/>
    </row>
    <row r="1886" spans="6:6">
      <c r="F1886" s="277"/>
    </row>
    <row r="1887" spans="6:6">
      <c r="F1887" s="277"/>
    </row>
    <row r="1888" spans="6:6">
      <c r="F1888" s="277"/>
    </row>
    <row r="1889" spans="6:6">
      <c r="F1889" s="277"/>
    </row>
    <row r="1890" spans="6:6">
      <c r="F1890" s="277"/>
    </row>
    <row r="1891" spans="6:6">
      <c r="F1891" s="277"/>
    </row>
    <row r="1892" spans="6:6">
      <c r="F1892" s="277"/>
    </row>
    <row r="1893" spans="6:6">
      <c r="F1893" s="277"/>
    </row>
    <row r="1894" spans="6:6">
      <c r="F1894" s="277"/>
    </row>
    <row r="1895" spans="6:6">
      <c r="F1895" s="277"/>
    </row>
    <row r="1896" spans="6:6">
      <c r="F1896" s="277"/>
    </row>
    <row r="1897" spans="6:6">
      <c r="F1897" s="277"/>
    </row>
    <row r="1898" spans="6:6">
      <c r="F1898" s="277"/>
    </row>
    <row r="1899" spans="6:6">
      <c r="F1899" s="277"/>
    </row>
    <row r="1900" spans="6:6">
      <c r="F1900" s="277"/>
    </row>
    <row r="1901" spans="6:6">
      <c r="F1901" s="277"/>
    </row>
    <row r="1902" spans="6:6">
      <c r="F1902" s="277"/>
    </row>
    <row r="1903" spans="6:6">
      <c r="F1903" s="277"/>
    </row>
    <row r="1904" spans="6:6">
      <c r="F1904" s="277"/>
    </row>
    <row r="1905" spans="6:6">
      <c r="F1905" s="277"/>
    </row>
    <row r="1906" spans="6:6">
      <c r="F1906" s="277"/>
    </row>
    <row r="1907" spans="6:6">
      <c r="F1907" s="277"/>
    </row>
    <row r="1908" spans="6:6">
      <c r="F1908" s="277"/>
    </row>
    <row r="1909" spans="6:6">
      <c r="F1909" s="277"/>
    </row>
    <row r="1910" spans="6:6">
      <c r="F1910" s="277"/>
    </row>
    <row r="1911" spans="6:6">
      <c r="F1911" s="277"/>
    </row>
    <row r="1912" spans="6:6">
      <c r="F1912" s="277"/>
    </row>
    <row r="1913" spans="6:6">
      <c r="F1913" s="277"/>
    </row>
    <row r="1914" spans="6:6">
      <c r="F1914" s="277"/>
    </row>
    <row r="1915" spans="6:6">
      <c r="F1915" s="277"/>
    </row>
    <row r="1916" spans="6:6">
      <c r="F1916" s="277"/>
    </row>
    <row r="1917" spans="6:6">
      <c r="F1917" s="277"/>
    </row>
    <row r="1918" spans="6:6">
      <c r="F1918" s="277"/>
    </row>
    <row r="1919" spans="6:6">
      <c r="F1919" s="277"/>
    </row>
    <row r="1920" spans="6:6">
      <c r="F1920" s="277"/>
    </row>
    <row r="1921" spans="6:6">
      <c r="F1921" s="277"/>
    </row>
    <row r="1922" spans="6:6">
      <c r="F1922" s="277"/>
    </row>
    <row r="1923" spans="6:6">
      <c r="F1923" s="277"/>
    </row>
    <row r="1924" spans="6:6">
      <c r="F1924" s="277"/>
    </row>
    <row r="1925" spans="6:6">
      <c r="F1925" s="277"/>
    </row>
    <row r="1926" spans="6:6">
      <c r="F1926" s="277"/>
    </row>
    <row r="1927" spans="6:6">
      <c r="F1927" s="277"/>
    </row>
    <row r="1928" spans="6:6">
      <c r="F1928" s="277"/>
    </row>
    <row r="1929" spans="6:6">
      <c r="F1929" s="277"/>
    </row>
    <row r="1930" spans="6:6">
      <c r="F1930" s="277"/>
    </row>
    <row r="1931" spans="6:6">
      <c r="F1931" s="277"/>
    </row>
    <row r="1932" spans="6:6">
      <c r="F1932" s="277"/>
    </row>
    <row r="1933" spans="6:6">
      <c r="F1933" s="277"/>
    </row>
    <row r="1934" spans="6:6">
      <c r="F1934" s="277"/>
    </row>
    <row r="1935" spans="6:6">
      <c r="F1935" s="277"/>
    </row>
    <row r="1936" spans="6:6">
      <c r="F1936" s="277"/>
    </row>
    <row r="1937" spans="6:6">
      <c r="F1937" s="277"/>
    </row>
    <row r="1938" spans="6:6">
      <c r="F1938" s="277"/>
    </row>
    <row r="1939" spans="6:6">
      <c r="F1939" s="277"/>
    </row>
    <row r="1940" spans="6:6">
      <c r="F1940" s="277"/>
    </row>
    <row r="1941" spans="6:6">
      <c r="F1941" s="277"/>
    </row>
    <row r="1942" spans="6:6">
      <c r="F1942" s="277"/>
    </row>
    <row r="1943" spans="6:6">
      <c r="F1943" s="277"/>
    </row>
    <row r="1944" spans="6:6">
      <c r="F1944" s="277"/>
    </row>
    <row r="1945" spans="6:6">
      <c r="F1945" s="277"/>
    </row>
    <row r="1946" spans="6:6">
      <c r="F1946" s="277"/>
    </row>
    <row r="1947" spans="6:6">
      <c r="F1947" s="277"/>
    </row>
    <row r="1948" spans="6:6">
      <c r="F1948" s="277"/>
    </row>
    <row r="1949" spans="6:6">
      <c r="F1949" s="277"/>
    </row>
    <row r="1950" spans="6:6">
      <c r="F1950" s="277"/>
    </row>
    <row r="1951" spans="6:6">
      <c r="F1951" s="277"/>
    </row>
    <row r="1952" spans="6:6">
      <c r="F1952" s="277"/>
    </row>
    <row r="1953" spans="6:6">
      <c r="F1953" s="277"/>
    </row>
    <row r="1954" spans="6:6">
      <c r="F1954" s="277"/>
    </row>
    <row r="1955" spans="6:6">
      <c r="F1955" s="277"/>
    </row>
    <row r="1956" spans="6:6">
      <c r="F1956" s="277"/>
    </row>
    <row r="1957" spans="6:6">
      <c r="F1957" s="277"/>
    </row>
    <row r="1958" spans="6:6">
      <c r="F1958" s="277"/>
    </row>
    <row r="1959" spans="6:6">
      <c r="F1959" s="277"/>
    </row>
    <row r="1960" spans="6:6">
      <c r="F1960" s="277"/>
    </row>
    <row r="1961" spans="6:6">
      <c r="F1961" s="277"/>
    </row>
    <row r="1962" spans="6:6">
      <c r="F1962" s="277"/>
    </row>
    <row r="1963" spans="6:6">
      <c r="F1963" s="277"/>
    </row>
    <row r="1964" spans="6:6">
      <c r="F1964" s="277"/>
    </row>
    <row r="1965" spans="6:6">
      <c r="F1965" s="277"/>
    </row>
    <row r="1966" spans="6:6">
      <c r="F1966" s="277"/>
    </row>
    <row r="1967" spans="6:6">
      <c r="F1967" s="277"/>
    </row>
    <row r="1968" spans="6:6">
      <c r="F1968" s="277"/>
    </row>
    <row r="1969" spans="6:6">
      <c r="F1969" s="277"/>
    </row>
    <row r="1970" spans="6:6">
      <c r="F1970" s="277"/>
    </row>
    <row r="1971" spans="6:6">
      <c r="F1971" s="277"/>
    </row>
    <row r="1972" spans="6:6">
      <c r="F1972" s="277"/>
    </row>
    <row r="1973" spans="6:6">
      <c r="F1973" s="277"/>
    </row>
    <row r="1974" spans="6:6">
      <c r="F1974" s="277"/>
    </row>
    <row r="1975" spans="6:6">
      <c r="F1975" s="277"/>
    </row>
    <row r="1976" spans="6:6">
      <c r="F1976" s="277"/>
    </row>
    <row r="1977" spans="6:6">
      <c r="F1977" s="277"/>
    </row>
    <row r="1978" spans="6:6">
      <c r="F1978" s="277"/>
    </row>
    <row r="1979" spans="6:6">
      <c r="F1979" s="277"/>
    </row>
    <row r="1980" spans="6:6">
      <c r="F1980" s="277"/>
    </row>
    <row r="1981" spans="6:6">
      <c r="F1981" s="277"/>
    </row>
    <row r="1982" spans="6:6">
      <c r="F1982" s="277"/>
    </row>
    <row r="1983" spans="6:6">
      <c r="F1983" s="277"/>
    </row>
    <row r="1984" spans="6:6">
      <c r="F1984" s="277"/>
    </row>
    <row r="1985" spans="6:6">
      <c r="F1985" s="277"/>
    </row>
    <row r="1986" spans="6:6">
      <c r="F1986" s="277"/>
    </row>
    <row r="1987" spans="6:6">
      <c r="F1987" s="277"/>
    </row>
    <row r="1988" spans="6:6">
      <c r="F1988" s="277"/>
    </row>
    <row r="1989" spans="6:6">
      <c r="F1989" s="277"/>
    </row>
    <row r="1990" spans="6:6">
      <c r="F1990" s="277"/>
    </row>
    <row r="1991" spans="6:6">
      <c r="F1991" s="277"/>
    </row>
    <row r="1992" spans="6:6">
      <c r="F1992" s="277"/>
    </row>
    <row r="1993" spans="6:6">
      <c r="F1993" s="277"/>
    </row>
    <row r="1994" spans="6:6">
      <c r="F1994" s="277"/>
    </row>
    <row r="1995" spans="6:6">
      <c r="F1995" s="277"/>
    </row>
    <row r="1996" spans="6:6">
      <c r="F1996" s="277"/>
    </row>
    <row r="1997" spans="6:6">
      <c r="F1997" s="277"/>
    </row>
    <row r="1998" spans="6:6">
      <c r="F1998" s="277"/>
    </row>
    <row r="1999" spans="6:6">
      <c r="F1999" s="277"/>
    </row>
    <row r="2000" spans="6:6">
      <c r="F2000" s="277"/>
    </row>
    <row r="2001" spans="6:6">
      <c r="F2001" s="277"/>
    </row>
    <row r="2002" spans="6:6">
      <c r="F2002" s="277"/>
    </row>
    <row r="2003" spans="6:6">
      <c r="F2003" s="277"/>
    </row>
    <row r="2004" spans="6:6">
      <c r="F2004" s="277"/>
    </row>
    <row r="2005" spans="6:6">
      <c r="F2005" s="277"/>
    </row>
    <row r="2006" spans="6:6">
      <c r="F2006" s="277"/>
    </row>
    <row r="2007" spans="6:6">
      <c r="F2007" s="277"/>
    </row>
    <row r="2008" spans="6:6">
      <c r="F2008" s="277"/>
    </row>
    <row r="2009" spans="6:6">
      <c r="F2009" s="277"/>
    </row>
    <row r="2010" spans="6:6">
      <c r="F2010" s="277"/>
    </row>
    <row r="2011" spans="6:6">
      <c r="F2011" s="277"/>
    </row>
    <row r="2012" spans="6:6">
      <c r="F2012" s="277"/>
    </row>
    <row r="2013" spans="6:6">
      <c r="F2013" s="277"/>
    </row>
    <row r="2014" spans="6:6">
      <c r="F2014" s="277"/>
    </row>
    <row r="2015" spans="6:6">
      <c r="F2015" s="277"/>
    </row>
    <row r="2016" spans="6:6">
      <c r="F2016" s="277"/>
    </row>
    <row r="2017" spans="6:6">
      <c r="F2017" s="277"/>
    </row>
    <row r="2018" spans="6:6">
      <c r="F2018" s="277"/>
    </row>
    <row r="2019" spans="6:6">
      <c r="F2019" s="277"/>
    </row>
    <row r="2020" spans="6:6">
      <c r="F2020" s="277"/>
    </row>
    <row r="2021" spans="6:6">
      <c r="F2021" s="277"/>
    </row>
    <row r="2022" spans="6:6">
      <c r="F2022" s="277"/>
    </row>
    <row r="2023" spans="6:6">
      <c r="F2023" s="277"/>
    </row>
    <row r="2024" spans="6:6">
      <c r="F2024" s="277"/>
    </row>
    <row r="2025" spans="6:6">
      <c r="F2025" s="277"/>
    </row>
    <row r="2026" spans="6:6">
      <c r="F2026" s="277"/>
    </row>
    <row r="2027" spans="6:6">
      <c r="F2027" s="277"/>
    </row>
    <row r="2028" spans="6:6">
      <c r="F2028" s="277"/>
    </row>
    <row r="2029" spans="6:6">
      <c r="F2029" s="277"/>
    </row>
    <row r="2030" spans="6:6">
      <c r="F2030" s="277"/>
    </row>
    <row r="2031" spans="6:6">
      <c r="F2031" s="277"/>
    </row>
    <row r="2032" spans="6:6">
      <c r="F2032" s="277"/>
    </row>
    <row r="2033" spans="6:6">
      <c r="F2033" s="277"/>
    </row>
    <row r="2034" spans="6:6">
      <c r="F2034" s="277"/>
    </row>
    <row r="2035" spans="6:6">
      <c r="F2035" s="277"/>
    </row>
    <row r="2036" spans="6:6">
      <c r="F2036" s="277"/>
    </row>
    <row r="2037" spans="6:6">
      <c r="F2037" s="277"/>
    </row>
    <row r="2038" spans="6:6">
      <c r="F2038" s="277"/>
    </row>
    <row r="2039" spans="6:6">
      <c r="F2039" s="277"/>
    </row>
    <row r="2040" spans="6:6">
      <c r="F2040" s="277"/>
    </row>
    <row r="2041" spans="6:6">
      <c r="F2041" s="277"/>
    </row>
    <row r="2042" spans="6:6">
      <c r="F2042" s="277"/>
    </row>
    <row r="2043" spans="6:6">
      <c r="F2043" s="277"/>
    </row>
    <row r="2044" spans="6:6">
      <c r="F2044" s="277"/>
    </row>
    <row r="2045" spans="6:6">
      <c r="F2045" s="277"/>
    </row>
    <row r="2046" spans="6:6">
      <c r="F2046" s="277"/>
    </row>
    <row r="2047" spans="6:6">
      <c r="F2047" s="277"/>
    </row>
    <row r="2048" spans="6:6">
      <c r="F2048" s="277"/>
    </row>
    <row r="2049" spans="6:6">
      <c r="F2049" s="277"/>
    </row>
    <row r="2050" spans="6:6">
      <c r="F2050" s="277"/>
    </row>
    <row r="2051" spans="6:6">
      <c r="F2051" s="277"/>
    </row>
    <row r="2052" spans="6:6">
      <c r="F2052" s="277"/>
    </row>
    <row r="2053" spans="6:6">
      <c r="F2053" s="277"/>
    </row>
    <row r="2054" spans="6:6">
      <c r="F2054" s="277"/>
    </row>
    <row r="2055" spans="6:6">
      <c r="F2055" s="277"/>
    </row>
    <row r="2056" spans="6:6">
      <c r="F2056" s="277"/>
    </row>
    <row r="2057" spans="6:6">
      <c r="F2057" s="277"/>
    </row>
    <row r="2058" spans="6:6">
      <c r="F2058" s="277"/>
    </row>
    <row r="2059" spans="6:6">
      <c r="F2059" s="277"/>
    </row>
    <row r="2060" spans="6:6">
      <c r="F2060" s="277"/>
    </row>
    <row r="2061" spans="6:6">
      <c r="F2061" s="277"/>
    </row>
    <row r="2062" spans="6:6">
      <c r="F2062" s="277"/>
    </row>
    <row r="2063" spans="6:6">
      <c r="F2063" s="277"/>
    </row>
    <row r="2064" spans="6:6">
      <c r="F2064" s="277"/>
    </row>
    <row r="2065" spans="6:6">
      <c r="F2065" s="277"/>
    </row>
    <row r="2066" spans="6:6">
      <c r="F2066" s="277"/>
    </row>
    <row r="2067" spans="6:6">
      <c r="F2067" s="277"/>
    </row>
    <row r="2068" spans="6:6">
      <c r="F2068" s="277"/>
    </row>
    <row r="2069" spans="6:6">
      <c r="F2069" s="277"/>
    </row>
    <row r="2070" spans="6:6">
      <c r="F2070" s="277"/>
    </row>
    <row r="2071" spans="6:6">
      <c r="F2071" s="277"/>
    </row>
    <row r="2072" spans="6:6">
      <c r="F2072" s="277"/>
    </row>
    <row r="2073" spans="6:6">
      <c r="F2073" s="277"/>
    </row>
    <row r="2074" spans="6:6">
      <c r="F2074" s="277"/>
    </row>
    <row r="2075" spans="6:6">
      <c r="F2075" s="277"/>
    </row>
    <row r="2076" spans="6:6">
      <c r="F2076" s="277"/>
    </row>
    <row r="2077" spans="6:6">
      <c r="F2077" s="277"/>
    </row>
    <row r="2078" spans="6:6">
      <c r="F2078" s="277"/>
    </row>
    <row r="2079" spans="6:6">
      <c r="F2079" s="277"/>
    </row>
    <row r="2080" spans="6:6">
      <c r="F2080" s="277"/>
    </row>
    <row r="2081" spans="6:6">
      <c r="F2081" s="277"/>
    </row>
    <row r="2082" spans="6:6">
      <c r="F2082" s="277"/>
    </row>
    <row r="2083" spans="6:6">
      <c r="F2083" s="277"/>
    </row>
    <row r="2084" spans="6:6">
      <c r="F2084" s="277"/>
    </row>
    <row r="2085" spans="6:6">
      <c r="F2085" s="277"/>
    </row>
    <row r="2086" spans="6:6">
      <c r="F2086" s="277"/>
    </row>
    <row r="2087" spans="6:6">
      <c r="F2087" s="277"/>
    </row>
    <row r="2088" spans="6:6">
      <c r="F2088" s="277"/>
    </row>
    <row r="2089" spans="6:6">
      <c r="F2089" s="277"/>
    </row>
    <row r="2090" spans="6:6">
      <c r="F2090" s="277"/>
    </row>
    <row r="2091" spans="6:6">
      <c r="F2091" s="277"/>
    </row>
    <row r="2092" spans="6:6">
      <c r="F2092" s="277"/>
    </row>
    <row r="2093" spans="6:6">
      <c r="F2093" s="277"/>
    </row>
    <row r="2094" spans="6:6">
      <c r="F2094" s="277"/>
    </row>
    <row r="2095" spans="6:6">
      <c r="F2095" s="277"/>
    </row>
    <row r="2096" spans="6:6">
      <c r="F2096" s="277"/>
    </row>
    <row r="2097" spans="6:6">
      <c r="F2097" s="277"/>
    </row>
    <row r="2098" spans="6:6">
      <c r="F2098" s="277"/>
    </row>
    <row r="2099" spans="6:6">
      <c r="F2099" s="277"/>
    </row>
    <row r="2100" spans="6:6">
      <c r="F2100" s="277"/>
    </row>
    <row r="2101" spans="6:6">
      <c r="F2101" s="277"/>
    </row>
    <row r="2102" spans="6:6">
      <c r="F2102" s="277"/>
    </row>
    <row r="2103" spans="6:6">
      <c r="F2103" s="277"/>
    </row>
    <row r="2104" spans="6:6">
      <c r="F2104" s="277"/>
    </row>
    <row r="2105" spans="6:6">
      <c r="F2105" s="277"/>
    </row>
    <row r="2106" spans="6:6">
      <c r="F2106" s="277"/>
    </row>
    <row r="2107" spans="6:6">
      <c r="F2107" s="277"/>
    </row>
    <row r="2108" spans="6:6">
      <c r="F2108" s="277"/>
    </row>
    <row r="2109" spans="6:6">
      <c r="F2109" s="277"/>
    </row>
    <row r="2110" spans="6:6">
      <c r="F2110" s="277"/>
    </row>
    <row r="2111" spans="6:6">
      <c r="F2111" s="277"/>
    </row>
    <row r="2112" spans="6:6">
      <c r="F2112" s="277"/>
    </row>
    <row r="2113" spans="6:6">
      <c r="F2113" s="277"/>
    </row>
    <row r="2114" spans="6:6">
      <c r="F2114" s="277"/>
    </row>
    <row r="2115" spans="6:6">
      <c r="F2115" s="277"/>
    </row>
    <row r="2116" spans="6:6">
      <c r="F2116" s="277"/>
    </row>
    <row r="2117" spans="6:6">
      <c r="F2117" s="277"/>
    </row>
    <row r="2118" spans="6:6">
      <c r="F2118" s="277"/>
    </row>
    <row r="2119" spans="6:6">
      <c r="F2119" s="277"/>
    </row>
    <row r="2120" spans="6:6">
      <c r="F2120" s="277"/>
    </row>
    <row r="2121" spans="6:6">
      <c r="F2121" s="277"/>
    </row>
    <row r="2122" spans="6:6">
      <c r="F2122" s="277"/>
    </row>
    <row r="2123" spans="6:6">
      <c r="F2123" s="277"/>
    </row>
    <row r="2124" spans="6:6">
      <c r="F2124" s="277"/>
    </row>
    <row r="2125" spans="6:6">
      <c r="F2125" s="277"/>
    </row>
    <row r="2126" spans="6:6">
      <c r="F2126" s="277"/>
    </row>
    <row r="2127" spans="6:6">
      <c r="F2127" s="277"/>
    </row>
    <row r="2128" spans="6:6">
      <c r="F2128" s="277"/>
    </row>
    <row r="2129" spans="6:6">
      <c r="F2129" s="277"/>
    </row>
    <row r="2130" spans="6:6">
      <c r="F2130" s="277"/>
    </row>
    <row r="2131" spans="6:6">
      <c r="F2131" s="277"/>
    </row>
    <row r="2132" spans="6:6">
      <c r="F2132" s="277"/>
    </row>
    <row r="2133" spans="6:6">
      <c r="F2133" s="277"/>
    </row>
    <row r="2134" spans="6:6">
      <c r="F2134" s="277"/>
    </row>
    <row r="2135" spans="6:6">
      <c r="F2135" s="277"/>
    </row>
    <row r="2136" spans="6:6">
      <c r="F2136" s="277"/>
    </row>
    <row r="2137" spans="6:6">
      <c r="F2137" s="277"/>
    </row>
    <row r="2138" spans="6:6">
      <c r="F2138" s="277"/>
    </row>
    <row r="2139" spans="6:6">
      <c r="F2139" s="277"/>
    </row>
    <row r="2140" spans="6:6">
      <c r="F2140" s="277"/>
    </row>
    <row r="2141" spans="6:6">
      <c r="F2141" s="277"/>
    </row>
    <row r="2142" spans="6:6">
      <c r="F2142" s="277"/>
    </row>
    <row r="2143" spans="6:6">
      <c r="F2143" s="277"/>
    </row>
    <row r="2144" spans="6:6">
      <c r="F2144" s="277"/>
    </row>
    <row r="2145" spans="6:6">
      <c r="F2145" s="277"/>
    </row>
    <row r="2146" spans="6:6">
      <c r="F2146" s="277"/>
    </row>
    <row r="2147" spans="6:6">
      <c r="F2147" s="277"/>
    </row>
    <row r="2148" spans="6:6">
      <c r="F2148" s="277"/>
    </row>
    <row r="2149" spans="6:6">
      <c r="F2149" s="277"/>
    </row>
    <row r="2150" spans="6:6">
      <c r="F2150" s="277"/>
    </row>
    <row r="2151" spans="6:6">
      <c r="F2151" s="277"/>
    </row>
    <row r="2152" spans="6:6">
      <c r="F2152" s="277"/>
    </row>
    <row r="2153" spans="6:6">
      <c r="F2153" s="277"/>
    </row>
    <row r="2154" spans="6:6">
      <c r="F2154" s="277"/>
    </row>
    <row r="2155" spans="6:6">
      <c r="F2155" s="277"/>
    </row>
    <row r="2156" spans="6:6">
      <c r="F2156" s="277"/>
    </row>
    <row r="2157" spans="6:6">
      <c r="F2157" s="277"/>
    </row>
    <row r="2158" spans="6:6">
      <c r="F2158" s="277"/>
    </row>
    <row r="2159" spans="6:6">
      <c r="F2159" s="277"/>
    </row>
    <row r="2160" spans="6:6">
      <c r="F2160" s="277"/>
    </row>
    <row r="2161" spans="6:6">
      <c r="F2161" s="277"/>
    </row>
    <row r="2162" spans="6:6">
      <c r="F2162" s="277"/>
    </row>
    <row r="2163" spans="6:6">
      <c r="F2163" s="277"/>
    </row>
    <row r="2164" spans="6:6">
      <c r="F2164" s="277"/>
    </row>
    <row r="2165" spans="6:6">
      <c r="F2165" s="277"/>
    </row>
    <row r="2166" spans="6:6">
      <c r="F2166" s="277"/>
    </row>
    <row r="2167" spans="6:6">
      <c r="F2167" s="277"/>
    </row>
    <row r="2168" spans="6:6">
      <c r="F2168" s="277"/>
    </row>
    <row r="2169" spans="6:6">
      <c r="F2169" s="277"/>
    </row>
    <row r="2170" spans="6:6">
      <c r="F2170" s="277"/>
    </row>
    <row r="2171" spans="6:6">
      <c r="F2171" s="277"/>
    </row>
    <row r="2172" spans="6:6">
      <c r="F2172" s="277"/>
    </row>
    <row r="2173" spans="6:6">
      <c r="F2173" s="277"/>
    </row>
    <row r="2174" spans="6:6">
      <c r="F2174" s="277"/>
    </row>
    <row r="2175" spans="6:6">
      <c r="F2175" s="277"/>
    </row>
    <row r="2176" spans="6:6">
      <c r="F2176" s="277"/>
    </row>
    <row r="2177" spans="6:6">
      <c r="F2177" s="277"/>
    </row>
    <row r="2178" spans="6:6">
      <c r="F2178" s="277"/>
    </row>
    <row r="2179" spans="6:6">
      <c r="F2179" s="277"/>
    </row>
    <row r="2180" spans="6:6">
      <c r="F2180" s="277"/>
    </row>
    <row r="2181" spans="6:6">
      <c r="F2181" s="277"/>
    </row>
    <row r="2182" spans="6:6">
      <c r="F2182" s="277"/>
    </row>
    <row r="2183" spans="6:6">
      <c r="F2183" s="277"/>
    </row>
    <row r="2184" spans="6:6">
      <c r="F2184" s="277"/>
    </row>
    <row r="2185" spans="6:6">
      <c r="F2185" s="277"/>
    </row>
    <row r="2186" spans="6:6">
      <c r="F2186" s="277"/>
    </row>
    <row r="2187" spans="6:6">
      <c r="F2187" s="277"/>
    </row>
    <row r="2188" spans="6:6">
      <c r="F2188" s="277"/>
    </row>
    <row r="2189" spans="6:6">
      <c r="F2189" s="277"/>
    </row>
    <row r="2190" spans="6:6">
      <c r="F2190" s="277"/>
    </row>
    <row r="2191" spans="6:6">
      <c r="F2191" s="277"/>
    </row>
    <row r="2192" spans="6:6">
      <c r="F2192" s="277"/>
    </row>
    <row r="2193" spans="6:6">
      <c r="F2193" s="277"/>
    </row>
    <row r="2194" spans="6:6">
      <c r="F2194" s="277"/>
    </row>
    <row r="2195" spans="6:6">
      <c r="F2195" s="277"/>
    </row>
    <row r="2196" spans="6:6">
      <c r="F2196" s="277"/>
    </row>
    <row r="2197" spans="6:6">
      <c r="F2197" s="277"/>
    </row>
    <row r="2198" spans="6:6">
      <c r="F2198" s="277"/>
    </row>
    <row r="2199" spans="6:6">
      <c r="F2199" s="277"/>
    </row>
    <row r="2200" spans="6:6">
      <c r="F2200" s="277"/>
    </row>
    <row r="2201" spans="6:6">
      <c r="F2201" s="277"/>
    </row>
    <row r="2202" spans="6:6">
      <c r="F2202" s="277"/>
    </row>
    <row r="2203" spans="6:6">
      <c r="F2203" s="277"/>
    </row>
    <row r="2204" spans="6:6">
      <c r="F2204" s="277"/>
    </row>
    <row r="2205" spans="6:6">
      <c r="F2205" s="277"/>
    </row>
    <row r="2206" spans="6:6">
      <c r="F2206" s="277"/>
    </row>
    <row r="2207" spans="6:6">
      <c r="F2207" s="277"/>
    </row>
    <row r="2208" spans="6:6">
      <c r="F2208" s="277"/>
    </row>
    <row r="2209" spans="6:6">
      <c r="F2209" s="277"/>
    </row>
    <row r="2210" spans="6:6">
      <c r="F2210" s="277"/>
    </row>
    <row r="2211" spans="6:6">
      <c r="F2211" s="277"/>
    </row>
    <row r="2212" spans="6:6">
      <c r="F2212" s="277"/>
    </row>
    <row r="2213" spans="6:6">
      <c r="F2213" s="277"/>
    </row>
    <row r="2214" spans="6:6">
      <c r="F2214" s="277"/>
    </row>
    <row r="2215" spans="6:6">
      <c r="F2215" s="277"/>
    </row>
    <row r="2216" spans="6:6">
      <c r="F2216" s="277"/>
    </row>
    <row r="2217" spans="6:6">
      <c r="F2217" s="277"/>
    </row>
    <row r="2218" spans="6:6">
      <c r="F2218" s="277"/>
    </row>
    <row r="2219" spans="6:6">
      <c r="F2219" s="277"/>
    </row>
    <row r="2220" spans="6:6">
      <c r="F2220" s="277"/>
    </row>
    <row r="2221" spans="6:6">
      <c r="F2221" s="277"/>
    </row>
    <row r="2222" spans="6:6">
      <c r="F2222" s="277"/>
    </row>
    <row r="2223" spans="6:6">
      <c r="F2223" s="277"/>
    </row>
    <row r="2224" spans="6:6">
      <c r="F2224" s="277"/>
    </row>
    <row r="2225" spans="6:6">
      <c r="F2225" s="277"/>
    </row>
    <row r="2226" spans="6:6">
      <c r="F2226" s="277"/>
    </row>
    <row r="2227" spans="6:6">
      <c r="F2227" s="277"/>
    </row>
    <row r="2228" spans="6:6">
      <c r="F2228" s="277"/>
    </row>
    <row r="2229" spans="6:6">
      <c r="F2229" s="277"/>
    </row>
    <row r="2230" spans="6:6">
      <c r="F2230" s="277"/>
    </row>
    <row r="2231" spans="6:6">
      <c r="F2231" s="277"/>
    </row>
    <row r="2232" spans="6:6">
      <c r="F2232" s="277"/>
    </row>
    <row r="2233" spans="6:6">
      <c r="F2233" s="277"/>
    </row>
    <row r="2234" spans="6:6">
      <c r="F2234" s="277"/>
    </row>
    <row r="2235" spans="6:6">
      <c r="F2235" s="277"/>
    </row>
    <row r="2236" spans="6:6">
      <c r="F2236" s="277"/>
    </row>
    <row r="2237" spans="6:6">
      <c r="F2237" s="277"/>
    </row>
    <row r="2238" spans="6:6">
      <c r="F2238" s="277"/>
    </row>
    <row r="2239" spans="6:6">
      <c r="F2239" s="277"/>
    </row>
    <row r="2240" spans="6:6">
      <c r="F2240" s="277"/>
    </row>
    <row r="2241" spans="6:6">
      <c r="F2241" s="277"/>
    </row>
    <row r="2242" spans="6:6">
      <c r="F2242" s="277"/>
    </row>
    <row r="2243" spans="6:6">
      <c r="F2243" s="277"/>
    </row>
    <row r="2244" spans="6:6">
      <c r="F2244" s="277"/>
    </row>
    <row r="2245" spans="6:6">
      <c r="F2245" s="277"/>
    </row>
    <row r="2246" spans="6:6">
      <c r="F2246" s="277"/>
    </row>
    <row r="2247" spans="6:6">
      <c r="F2247" s="277"/>
    </row>
    <row r="2248" spans="6:6">
      <c r="F2248" s="277"/>
    </row>
    <row r="2249" spans="6:6">
      <c r="F2249" s="277"/>
    </row>
    <row r="2250" spans="6:6">
      <c r="F2250" s="277"/>
    </row>
    <row r="2251" spans="6:6">
      <c r="F2251" s="277"/>
    </row>
    <row r="2252" spans="6:6">
      <c r="F2252" s="277"/>
    </row>
    <row r="2253" spans="6:6">
      <c r="F2253" s="277"/>
    </row>
    <row r="2254" spans="6:6">
      <c r="F2254" s="277"/>
    </row>
    <row r="2255" spans="6:6">
      <c r="F2255" s="277"/>
    </row>
    <row r="2256" spans="6:6">
      <c r="F2256" s="277"/>
    </row>
    <row r="2257" spans="6:6">
      <c r="F2257" s="277"/>
    </row>
    <row r="2258" spans="6:6">
      <c r="F2258" s="277"/>
    </row>
    <row r="2259" spans="6:6">
      <c r="F2259" s="277"/>
    </row>
    <row r="2260" spans="6:6">
      <c r="F2260" s="277"/>
    </row>
    <row r="2261" spans="6:6">
      <c r="F2261" s="277"/>
    </row>
    <row r="2262" spans="6:6">
      <c r="F2262" s="277"/>
    </row>
    <row r="2263" spans="6:6">
      <c r="F2263" s="277"/>
    </row>
    <row r="2264" spans="6:6">
      <c r="F2264" s="277"/>
    </row>
    <row r="2265" spans="6:6">
      <c r="F2265" s="277"/>
    </row>
    <row r="2266" spans="6:6">
      <c r="F2266" s="277"/>
    </row>
    <row r="2267" spans="6:6">
      <c r="F2267" s="277"/>
    </row>
    <row r="2268" spans="6:6">
      <c r="F2268" s="277"/>
    </row>
    <row r="2269" spans="6:6">
      <c r="F2269" s="277"/>
    </row>
    <row r="2270" spans="6:6">
      <c r="F2270" s="277"/>
    </row>
    <row r="2271" spans="6:6">
      <c r="F2271" s="277"/>
    </row>
    <row r="2272" spans="6:6">
      <c r="F2272" s="277"/>
    </row>
    <row r="2273" spans="6:6">
      <c r="F2273" s="277"/>
    </row>
    <row r="2274" spans="6:6">
      <c r="F2274" s="277"/>
    </row>
    <row r="2275" spans="6:6">
      <c r="F2275" s="277"/>
    </row>
    <row r="2276" spans="6:6">
      <c r="F2276" s="277"/>
    </row>
    <row r="2277" spans="6:6">
      <c r="F2277" s="277"/>
    </row>
    <row r="2278" spans="6:6">
      <c r="F2278" s="277"/>
    </row>
    <row r="2279" spans="6:6">
      <c r="F2279" s="277"/>
    </row>
    <row r="2280" spans="6:6">
      <c r="F2280" s="277"/>
    </row>
    <row r="2281" spans="6:6">
      <c r="F2281" s="277"/>
    </row>
    <row r="2282" spans="6:6">
      <c r="F2282" s="277"/>
    </row>
    <row r="2283" spans="6:6">
      <c r="F2283" s="277"/>
    </row>
    <row r="2284" spans="6:6">
      <c r="F2284" s="277"/>
    </row>
    <row r="2285" spans="6:6">
      <c r="F2285" s="277"/>
    </row>
    <row r="2286" spans="6:6">
      <c r="F2286" s="277"/>
    </row>
    <row r="2287" spans="6:6">
      <c r="F2287" s="277"/>
    </row>
    <row r="2288" spans="6:6">
      <c r="F2288" s="277"/>
    </row>
    <row r="2289" spans="6:6">
      <c r="F2289" s="277"/>
    </row>
    <row r="2290" spans="6:6">
      <c r="F2290" s="277"/>
    </row>
    <row r="2291" spans="6:6">
      <c r="F2291" s="277"/>
    </row>
    <row r="2292" spans="6:6">
      <c r="F2292" s="277"/>
    </row>
    <row r="2293" spans="6:6">
      <c r="F2293" s="277"/>
    </row>
    <row r="2294" spans="6:6">
      <c r="F2294" s="277"/>
    </row>
    <row r="2295" spans="6:6">
      <c r="F2295" s="277"/>
    </row>
    <row r="2296" spans="6:6">
      <c r="F2296" s="277"/>
    </row>
    <row r="2297" spans="6:6">
      <c r="F2297" s="277"/>
    </row>
    <row r="2298" spans="6:6">
      <c r="F2298" s="277"/>
    </row>
    <row r="2299" spans="6:6">
      <c r="F2299" s="277"/>
    </row>
    <row r="2300" spans="6:6">
      <c r="F2300" s="277"/>
    </row>
    <row r="2301" spans="6:6">
      <c r="F2301" s="277"/>
    </row>
    <row r="2302" spans="6:6">
      <c r="F2302" s="277"/>
    </row>
    <row r="2303" spans="6:6">
      <c r="F2303" s="277"/>
    </row>
    <row r="2304" spans="6:6">
      <c r="F2304" s="277"/>
    </row>
    <row r="2305" spans="6:6">
      <c r="F2305" s="277"/>
    </row>
    <row r="2306" spans="6:6">
      <c r="F2306" s="277"/>
    </row>
    <row r="2307" spans="6:6">
      <c r="F2307" s="277"/>
    </row>
    <row r="2308" spans="6:6">
      <c r="F2308" s="277"/>
    </row>
    <row r="2309" spans="6:6">
      <c r="F2309" s="277"/>
    </row>
    <row r="2310" spans="6:6">
      <c r="F2310" s="277"/>
    </row>
    <row r="2311" spans="6:6">
      <c r="F2311" s="277"/>
    </row>
    <row r="2312" spans="6:6">
      <c r="F2312" s="277"/>
    </row>
    <row r="2313" spans="6:6">
      <c r="F2313" s="277"/>
    </row>
    <row r="2314" spans="6:6">
      <c r="F2314" s="277"/>
    </row>
    <row r="2315" spans="6:6">
      <c r="F2315" s="277"/>
    </row>
    <row r="2316" spans="6:6">
      <c r="F2316" s="277"/>
    </row>
    <row r="2317" spans="6:6">
      <c r="F2317" s="277"/>
    </row>
    <row r="2318" spans="6:6">
      <c r="F2318" s="277"/>
    </row>
    <row r="2319" spans="6:6">
      <c r="F2319" s="277"/>
    </row>
    <row r="2320" spans="6:6">
      <c r="F2320" s="277"/>
    </row>
    <row r="2321" spans="6:6">
      <c r="F2321" s="277"/>
    </row>
    <row r="2322" spans="6:6">
      <c r="F2322" s="277"/>
    </row>
    <row r="2323" spans="6:6">
      <c r="F2323" s="277"/>
    </row>
    <row r="2324" spans="6:6">
      <c r="F2324" s="277"/>
    </row>
    <row r="2325" spans="6:6">
      <c r="F2325" s="277"/>
    </row>
    <row r="2326" spans="6:6">
      <c r="F2326" s="277"/>
    </row>
    <row r="2327" spans="6:6">
      <c r="F2327" s="277"/>
    </row>
    <row r="2328" spans="6:6">
      <c r="F2328" s="277"/>
    </row>
    <row r="2329" spans="6:6">
      <c r="F2329" s="277"/>
    </row>
    <row r="2330" spans="6:6">
      <c r="F2330" s="277"/>
    </row>
    <row r="2331" spans="6:6">
      <c r="F2331" s="277"/>
    </row>
    <row r="2332" spans="6:6">
      <c r="F2332" s="277"/>
    </row>
    <row r="2333" spans="6:6">
      <c r="F2333" s="277"/>
    </row>
    <row r="2334" spans="6:6">
      <c r="F2334" s="277"/>
    </row>
    <row r="2335" spans="6:6">
      <c r="F2335" s="277"/>
    </row>
    <row r="2336" spans="6:6">
      <c r="F2336" s="277"/>
    </row>
    <row r="2337" spans="6:6">
      <c r="F2337" s="277"/>
    </row>
    <row r="2338" spans="6:6">
      <c r="F2338" s="277"/>
    </row>
    <row r="2339" spans="6:6">
      <c r="F2339" s="277"/>
    </row>
    <row r="2340" spans="6:6">
      <c r="F2340" s="277"/>
    </row>
    <row r="2341" spans="6:6">
      <c r="F2341" s="277"/>
    </row>
    <row r="2342" spans="6:6">
      <c r="F2342" s="277"/>
    </row>
    <row r="2343" spans="6:6">
      <c r="F2343" s="277"/>
    </row>
    <row r="2344" spans="6:6">
      <c r="F2344" s="277"/>
    </row>
    <row r="2345" spans="6:6">
      <c r="F2345" s="277"/>
    </row>
    <row r="2346" spans="6:6">
      <c r="F2346" s="277"/>
    </row>
    <row r="2347" spans="6:6">
      <c r="F2347" s="277"/>
    </row>
    <row r="2348" spans="6:6">
      <c r="F2348" s="277"/>
    </row>
    <row r="2349" spans="6:6">
      <c r="F2349" s="277"/>
    </row>
    <row r="2350" spans="6:6">
      <c r="F2350" s="277"/>
    </row>
    <row r="2351" spans="6:6">
      <c r="F2351" s="277"/>
    </row>
    <row r="2352" spans="6:6">
      <c r="F2352" s="277"/>
    </row>
    <row r="2353" spans="6:6">
      <c r="F2353" s="277"/>
    </row>
    <row r="2354" spans="6:6">
      <c r="F2354" s="277"/>
    </row>
    <row r="2355" spans="6:6">
      <c r="F2355" s="277"/>
    </row>
    <row r="2356" spans="6:6">
      <c r="F2356" s="277"/>
    </row>
    <row r="2357" spans="6:6">
      <c r="F2357" s="277"/>
    </row>
    <row r="2358" spans="6:6">
      <c r="F2358" s="277"/>
    </row>
    <row r="2359" spans="6:6">
      <c r="F2359" s="277"/>
    </row>
    <row r="2360" spans="6:6">
      <c r="F2360" s="277"/>
    </row>
    <row r="2361" spans="6:6">
      <c r="F2361" s="277"/>
    </row>
    <row r="2362" spans="6:6">
      <c r="F2362" s="277"/>
    </row>
    <row r="2363" spans="6:6">
      <c r="F2363" s="277"/>
    </row>
    <row r="2364" spans="6:6">
      <c r="F2364" s="277"/>
    </row>
    <row r="2365" spans="6:6">
      <c r="F2365" s="277"/>
    </row>
    <row r="2366" spans="6:6">
      <c r="F2366" s="277"/>
    </row>
    <row r="2367" spans="6:6">
      <c r="F2367" s="277"/>
    </row>
    <row r="2368" spans="6:6">
      <c r="F2368" s="277"/>
    </row>
    <row r="2369" spans="6:6">
      <c r="F2369" s="277"/>
    </row>
    <row r="2370" spans="6:6">
      <c r="F2370" s="277"/>
    </row>
    <row r="2371" spans="6:6">
      <c r="F2371" s="277"/>
    </row>
    <row r="2372" spans="6:6">
      <c r="F2372" s="277"/>
    </row>
    <row r="2373" spans="6:6">
      <c r="F2373" s="277"/>
    </row>
    <row r="2374" spans="6:6">
      <c r="F2374" s="277"/>
    </row>
    <row r="2375" spans="6:6">
      <c r="F2375" s="277"/>
    </row>
    <row r="2376" spans="6:6">
      <c r="F2376" s="277"/>
    </row>
    <row r="2377" spans="6:6">
      <c r="F2377" s="277"/>
    </row>
    <row r="2378" spans="6:6">
      <c r="F2378" s="277"/>
    </row>
    <row r="2379" spans="6:6">
      <c r="F2379" s="277"/>
    </row>
    <row r="2380" spans="6:6">
      <c r="F2380" s="277"/>
    </row>
    <row r="2381" spans="6:6">
      <c r="F2381" s="277"/>
    </row>
    <row r="2382" spans="6:6">
      <c r="F2382" s="277"/>
    </row>
    <row r="2383" spans="6:6">
      <c r="F2383" s="277"/>
    </row>
    <row r="2384" spans="6:6">
      <c r="F2384" s="277"/>
    </row>
    <row r="2385" spans="6:6">
      <c r="F2385" s="277"/>
    </row>
    <row r="2386" spans="6:6">
      <c r="F2386" s="277"/>
    </row>
    <row r="2387" spans="6:6">
      <c r="F2387" s="277"/>
    </row>
    <row r="2388" spans="6:6">
      <c r="F2388" s="277"/>
    </row>
    <row r="2389" spans="6:6">
      <c r="F2389" s="277"/>
    </row>
    <row r="2390" spans="6:6">
      <c r="F2390" s="277"/>
    </row>
    <row r="2391" spans="6:6">
      <c r="F2391" s="277"/>
    </row>
    <row r="2392" spans="6:6">
      <c r="F2392" s="277"/>
    </row>
    <row r="2393" spans="6:6">
      <c r="F2393" s="277"/>
    </row>
    <row r="2394" spans="6:6">
      <c r="F2394" s="277"/>
    </row>
    <row r="2395" spans="6:6">
      <c r="F2395" s="277"/>
    </row>
    <row r="2396" spans="6:6">
      <c r="F2396" s="277"/>
    </row>
    <row r="2397" spans="6:6">
      <c r="F2397" s="277"/>
    </row>
    <row r="2398" spans="6:6">
      <c r="F2398" s="277"/>
    </row>
    <row r="2399" spans="6:6">
      <c r="F2399" s="277"/>
    </row>
    <row r="2400" spans="6:6">
      <c r="F2400" s="277"/>
    </row>
    <row r="2401" spans="6:6">
      <c r="F2401" s="277"/>
    </row>
    <row r="2402" spans="6:6">
      <c r="F2402" s="277"/>
    </row>
    <row r="2403" spans="6:6">
      <c r="F2403" s="277"/>
    </row>
    <row r="2404" spans="6:6">
      <c r="F2404" s="277"/>
    </row>
    <row r="2405" spans="6:6">
      <c r="F2405" s="277"/>
    </row>
    <row r="2406" spans="6:6">
      <c r="F2406" s="277"/>
    </row>
    <row r="2407" spans="6:6">
      <c r="F2407" s="277"/>
    </row>
    <row r="2408" spans="6:6">
      <c r="F2408" s="277"/>
    </row>
    <row r="2409" spans="6:6">
      <c r="F2409" s="277"/>
    </row>
    <row r="2410" spans="6:6">
      <c r="F2410" s="277"/>
    </row>
    <row r="2411" spans="6:6">
      <c r="F2411" s="277"/>
    </row>
    <row r="2412" spans="6:6">
      <c r="F2412" s="277"/>
    </row>
    <row r="2413" spans="6:6">
      <c r="F2413" s="277"/>
    </row>
    <row r="2414" spans="6:6">
      <c r="F2414" s="277"/>
    </row>
    <row r="2415" spans="6:6">
      <c r="F2415" s="277"/>
    </row>
    <row r="2416" spans="6:6">
      <c r="F2416" s="277"/>
    </row>
    <row r="2417" spans="6:6">
      <c r="F2417" s="277"/>
    </row>
    <row r="2418" spans="6:6">
      <c r="F2418" s="277"/>
    </row>
    <row r="2419" spans="6:6">
      <c r="F2419" s="277"/>
    </row>
    <row r="2420" spans="6:6">
      <c r="F2420" s="277"/>
    </row>
    <row r="2421" spans="6:6">
      <c r="F2421" s="277"/>
    </row>
    <row r="2422" spans="6:6">
      <c r="F2422" s="277"/>
    </row>
    <row r="2423" spans="6:6">
      <c r="F2423" s="277"/>
    </row>
    <row r="2424" spans="6:6">
      <c r="F2424" s="277"/>
    </row>
    <row r="2425" spans="6:6">
      <c r="F2425" s="277"/>
    </row>
    <row r="2426" spans="6:6">
      <c r="F2426" s="277"/>
    </row>
    <row r="2427" spans="6:6">
      <c r="F2427" s="277"/>
    </row>
    <row r="2428" spans="6:6">
      <c r="F2428" s="277"/>
    </row>
    <row r="2429" spans="6:6">
      <c r="F2429" s="277"/>
    </row>
    <row r="2430" spans="6:6">
      <c r="F2430" s="277"/>
    </row>
    <row r="2431" spans="6:6">
      <c r="F2431" s="277"/>
    </row>
    <row r="2432" spans="6:6">
      <c r="F2432" s="277"/>
    </row>
    <row r="2433" spans="6:6">
      <c r="F2433" s="277"/>
    </row>
    <row r="2434" spans="6:6">
      <c r="F2434" s="277"/>
    </row>
    <row r="2435" spans="6:6">
      <c r="F2435" s="277"/>
    </row>
    <row r="2436" spans="6:6">
      <c r="F2436" s="277"/>
    </row>
    <row r="2437" spans="6:6">
      <c r="F2437" s="277"/>
    </row>
    <row r="2438" spans="6:6">
      <c r="F2438" s="277"/>
    </row>
    <row r="2439" spans="6:6">
      <c r="F2439" s="277"/>
    </row>
    <row r="2440" spans="6:6">
      <c r="F2440" s="277"/>
    </row>
    <row r="2441" spans="6:6">
      <c r="F2441" s="277"/>
    </row>
    <row r="2442" spans="6:6">
      <c r="F2442" s="277"/>
    </row>
    <row r="2443" spans="6:6">
      <c r="F2443" s="277"/>
    </row>
    <row r="2444" spans="6:6">
      <c r="F2444" s="277"/>
    </row>
    <row r="2445" spans="6:6">
      <c r="F2445" s="277"/>
    </row>
    <row r="2446" spans="6:6">
      <c r="F2446" s="277"/>
    </row>
    <row r="2447" spans="6:6">
      <c r="F2447" s="277"/>
    </row>
    <row r="2448" spans="6:6">
      <c r="F2448" s="277"/>
    </row>
    <row r="2449" spans="6:6">
      <c r="F2449" s="277"/>
    </row>
    <row r="2450" spans="6:6">
      <c r="F2450" s="277"/>
    </row>
    <row r="2451" spans="6:6">
      <c r="F2451" s="277"/>
    </row>
    <row r="2452" spans="6:6">
      <c r="F2452" s="277"/>
    </row>
    <row r="2453" spans="6:6">
      <c r="F2453" s="277"/>
    </row>
    <row r="2454" spans="6:6">
      <c r="F2454" s="277"/>
    </row>
    <row r="2455" spans="6:6">
      <c r="F2455" s="277"/>
    </row>
    <row r="2456" spans="6:6">
      <c r="F2456" s="277"/>
    </row>
    <row r="2457" spans="6:6">
      <c r="F2457" s="277"/>
    </row>
    <row r="2458" spans="6:6">
      <c r="F2458" s="277"/>
    </row>
    <row r="2459" spans="6:6">
      <c r="F2459" s="277"/>
    </row>
    <row r="2460" spans="6:6">
      <c r="F2460" s="277"/>
    </row>
    <row r="2461" spans="6:6">
      <c r="F2461" s="277"/>
    </row>
    <row r="2462" spans="6:6">
      <c r="F2462" s="277"/>
    </row>
    <row r="2463" spans="6:6">
      <c r="F2463" s="277"/>
    </row>
    <row r="2464" spans="6:6">
      <c r="F2464" s="277"/>
    </row>
    <row r="2465" spans="6:6">
      <c r="F2465" s="277"/>
    </row>
    <row r="2466" spans="6:6">
      <c r="F2466" s="277"/>
    </row>
    <row r="2467" spans="6:6">
      <c r="F2467" s="277"/>
    </row>
    <row r="2468" spans="6:6">
      <c r="F2468" s="277"/>
    </row>
    <row r="2469" spans="6:6">
      <c r="F2469" s="277"/>
    </row>
    <row r="2470" spans="6:6">
      <c r="F2470" s="277"/>
    </row>
    <row r="2471" spans="6:6">
      <c r="F2471" s="277"/>
    </row>
    <row r="2472" spans="6:6">
      <c r="F2472" s="277"/>
    </row>
    <row r="2473" spans="6:6">
      <c r="F2473" s="277"/>
    </row>
    <row r="2474" spans="6:6">
      <c r="F2474" s="277"/>
    </row>
    <row r="2475" spans="6:6">
      <c r="F2475" s="277"/>
    </row>
    <row r="2476" spans="6:6">
      <c r="F2476" s="277"/>
    </row>
    <row r="2477" spans="6:6">
      <c r="F2477" s="277"/>
    </row>
    <row r="2478" spans="6:6">
      <c r="F2478" s="277"/>
    </row>
    <row r="2479" spans="6:6">
      <c r="F2479" s="277"/>
    </row>
    <row r="2480" spans="6:6">
      <c r="F2480" s="277"/>
    </row>
    <row r="2481" spans="6:6">
      <c r="F2481" s="277"/>
    </row>
    <row r="2482" spans="6:6">
      <c r="F2482" s="277"/>
    </row>
    <row r="2483" spans="6:6">
      <c r="F2483" s="277"/>
    </row>
    <row r="2484" spans="6:6">
      <c r="F2484" s="277"/>
    </row>
    <row r="2485" spans="6:6">
      <c r="F2485" s="277"/>
    </row>
    <row r="2486" spans="6:6">
      <c r="F2486" s="277"/>
    </row>
    <row r="2487" spans="6:6">
      <c r="F2487" s="277"/>
    </row>
    <row r="2488" spans="6:6">
      <c r="F2488" s="277"/>
    </row>
    <row r="2489" spans="6:6">
      <c r="F2489" s="277"/>
    </row>
    <row r="2490" spans="6:6">
      <c r="F2490" s="277"/>
    </row>
    <row r="2491" spans="6:6">
      <c r="F2491" s="277"/>
    </row>
    <row r="2492" spans="6:6">
      <c r="F2492" s="277"/>
    </row>
    <row r="2493" spans="6:6">
      <c r="F2493" s="277"/>
    </row>
    <row r="2494" spans="6:6">
      <c r="F2494" s="277"/>
    </row>
    <row r="2495" spans="6:6">
      <c r="F2495" s="277"/>
    </row>
    <row r="2496" spans="6:6">
      <c r="F2496" s="277"/>
    </row>
    <row r="2497" spans="6:6">
      <c r="F2497" s="277"/>
    </row>
    <row r="2498" spans="6:6">
      <c r="F2498" s="277"/>
    </row>
    <row r="2499" spans="6:6">
      <c r="F2499" s="277"/>
    </row>
    <row r="2500" spans="6:6">
      <c r="F2500" s="277"/>
    </row>
    <row r="2501" spans="6:6">
      <c r="F2501" s="277"/>
    </row>
    <row r="2502" spans="6:6">
      <c r="F2502" s="277"/>
    </row>
    <row r="2503" spans="6:6">
      <c r="F2503" s="277"/>
    </row>
    <row r="2504" spans="6:6">
      <c r="F2504" s="277"/>
    </row>
    <row r="2505" spans="6:6">
      <c r="F2505" s="277"/>
    </row>
    <row r="2506" spans="6:6">
      <c r="F2506" s="277"/>
    </row>
    <row r="2507" spans="6:6">
      <c r="F2507" s="277"/>
    </row>
    <row r="2508" spans="6:6">
      <c r="F2508" s="277"/>
    </row>
    <row r="2509" spans="6:6">
      <c r="F2509" s="277"/>
    </row>
    <row r="2510" spans="6:6">
      <c r="F2510" s="277"/>
    </row>
    <row r="2511" spans="6:6">
      <c r="F2511" s="277"/>
    </row>
    <row r="2512" spans="6:6">
      <c r="F2512" s="277"/>
    </row>
    <row r="2513" spans="6:6">
      <c r="F2513" s="277"/>
    </row>
    <row r="2514" spans="6:6">
      <c r="F2514" s="277"/>
    </row>
    <row r="2515" spans="6:6">
      <c r="F2515" s="277"/>
    </row>
    <row r="2516" spans="6:6">
      <c r="F2516" s="277"/>
    </row>
    <row r="2517" spans="6:6">
      <c r="F2517" s="277"/>
    </row>
    <row r="2518" spans="6:6">
      <c r="F2518" s="277"/>
    </row>
    <row r="2519" spans="6:6">
      <c r="F2519" s="277"/>
    </row>
    <row r="2520" spans="6:6">
      <c r="F2520" s="277"/>
    </row>
    <row r="2521" spans="6:6">
      <c r="F2521" s="277"/>
    </row>
    <row r="2522" spans="6:6">
      <c r="F2522" s="277"/>
    </row>
    <row r="2523" spans="6:6">
      <c r="F2523" s="277"/>
    </row>
    <row r="2524" spans="6:6">
      <c r="F2524" s="277"/>
    </row>
    <row r="2525" spans="6:6">
      <c r="F2525" s="277"/>
    </row>
    <row r="2526" spans="6:6">
      <c r="F2526" s="277"/>
    </row>
    <row r="2527" spans="6:6">
      <c r="F2527" s="277"/>
    </row>
    <row r="2528" spans="6:6">
      <c r="F2528" s="277"/>
    </row>
    <row r="2529" spans="6:6">
      <c r="F2529" s="277"/>
    </row>
    <row r="2530" spans="6:6">
      <c r="F2530" s="277"/>
    </row>
    <row r="2531" spans="6:6">
      <c r="F2531" s="277"/>
    </row>
    <row r="2532" spans="6:6">
      <c r="F2532" s="277"/>
    </row>
    <row r="2533" spans="6:6">
      <c r="F2533" s="277"/>
    </row>
    <row r="2534" spans="6:6">
      <c r="F2534" s="277"/>
    </row>
    <row r="2535" spans="6:6">
      <c r="F2535" s="277"/>
    </row>
    <row r="2536" spans="6:6">
      <c r="F2536" s="277"/>
    </row>
    <row r="2537" spans="6:6">
      <c r="F2537" s="277"/>
    </row>
    <row r="2538" spans="6:6">
      <c r="F2538" s="277"/>
    </row>
    <row r="2539" spans="6:6">
      <c r="F2539" s="277"/>
    </row>
    <row r="2540" spans="6:6">
      <c r="F2540" s="277"/>
    </row>
    <row r="2541" spans="6:6">
      <c r="F2541" s="277"/>
    </row>
    <row r="2542" spans="6:6">
      <c r="F2542" s="277"/>
    </row>
    <row r="2543" spans="6:6">
      <c r="F2543" s="277"/>
    </row>
    <row r="2544" spans="6:6">
      <c r="F2544" s="277"/>
    </row>
    <row r="2545" spans="6:6">
      <c r="F2545" s="277"/>
    </row>
    <row r="2546" spans="6:6">
      <c r="F2546" s="277"/>
    </row>
    <row r="2547" spans="6:6">
      <c r="F2547" s="277"/>
    </row>
    <row r="2548" spans="6:6">
      <c r="F2548" s="277"/>
    </row>
    <row r="2549" spans="6:6">
      <c r="F2549" s="277"/>
    </row>
    <row r="2550" spans="6:6">
      <c r="F2550" s="277"/>
    </row>
    <row r="2551" spans="6:6">
      <c r="F2551" s="277"/>
    </row>
    <row r="2552" spans="6:6">
      <c r="F2552" s="277"/>
    </row>
    <row r="2553" spans="6:6">
      <c r="F2553" s="277"/>
    </row>
    <row r="2554" spans="6:6">
      <c r="F2554" s="277"/>
    </row>
    <row r="2555" spans="6:6">
      <c r="F2555" s="277"/>
    </row>
    <row r="2556" spans="6:6">
      <c r="F2556" s="277"/>
    </row>
    <row r="2557" spans="6:6">
      <c r="F2557" s="277"/>
    </row>
    <row r="2558" spans="6:6">
      <c r="F2558" s="277"/>
    </row>
    <row r="2559" spans="6:6">
      <c r="F2559" s="277"/>
    </row>
    <row r="2560" spans="6:6">
      <c r="F2560" s="277"/>
    </row>
    <row r="2561" spans="6:6">
      <c r="F2561" s="277"/>
    </row>
    <row r="2562" spans="6:6">
      <c r="F2562" s="277"/>
    </row>
    <row r="2563" spans="6:6">
      <c r="F2563" s="277"/>
    </row>
    <row r="2564" spans="6:6">
      <c r="F2564" s="277"/>
    </row>
    <row r="2565" spans="6:6">
      <c r="F2565" s="277"/>
    </row>
    <row r="2566" spans="6:6">
      <c r="F2566" s="277"/>
    </row>
    <row r="2567" spans="6:6">
      <c r="F2567" s="277"/>
    </row>
    <row r="2568" spans="6:6">
      <c r="F2568" s="277"/>
    </row>
    <row r="2569" spans="6:6">
      <c r="F2569" s="277"/>
    </row>
    <row r="2570" spans="6:6">
      <c r="F2570" s="277"/>
    </row>
    <row r="2571" spans="6:6">
      <c r="F2571" s="277"/>
    </row>
    <row r="2572" spans="6:6">
      <c r="F2572" s="277"/>
    </row>
    <row r="2573" spans="6:6">
      <c r="F2573" s="277"/>
    </row>
    <row r="2574" spans="6:6">
      <c r="F2574" s="277"/>
    </row>
    <row r="2575" spans="6:6">
      <c r="F2575" s="277"/>
    </row>
    <row r="2576" spans="6:6">
      <c r="F2576" s="277"/>
    </row>
    <row r="2577" spans="6:6">
      <c r="F2577" s="277"/>
    </row>
    <row r="2578" spans="6:6">
      <c r="F2578" s="277"/>
    </row>
    <row r="2579" spans="6:6">
      <c r="F2579" s="277"/>
    </row>
    <row r="2580" spans="6:6">
      <c r="F2580" s="277"/>
    </row>
    <row r="2581" spans="6:6">
      <c r="F2581" s="277"/>
    </row>
    <row r="2582" spans="6:6">
      <c r="F2582" s="277"/>
    </row>
    <row r="2583" spans="6:6">
      <c r="F2583" s="277"/>
    </row>
    <row r="2584" spans="6:6">
      <c r="F2584" s="277"/>
    </row>
    <row r="2585" spans="6:6">
      <c r="F2585" s="277"/>
    </row>
    <row r="2586" spans="6:6">
      <c r="F2586" s="277"/>
    </row>
    <row r="2587" spans="6:6">
      <c r="F2587" s="277"/>
    </row>
    <row r="2588" spans="6:6">
      <c r="F2588" s="277"/>
    </row>
    <row r="2589" spans="6:6">
      <c r="F2589" s="277"/>
    </row>
    <row r="2590" spans="6:6">
      <c r="F2590" s="277"/>
    </row>
    <row r="2591" spans="6:6">
      <c r="F2591" s="277"/>
    </row>
    <row r="2592" spans="6:6">
      <c r="F2592" s="277"/>
    </row>
    <row r="2593" spans="6:6">
      <c r="F2593" s="277"/>
    </row>
    <row r="2594" spans="6:6">
      <c r="F2594" s="277"/>
    </row>
    <row r="2595" spans="6:6">
      <c r="F2595" s="277"/>
    </row>
    <row r="2596" spans="6:6">
      <c r="F2596" s="277"/>
    </row>
    <row r="2597" spans="6:6">
      <c r="F2597" s="277"/>
    </row>
    <row r="2598" spans="6:6">
      <c r="F2598" s="277"/>
    </row>
    <row r="2599" spans="6:6">
      <c r="F2599" s="277"/>
    </row>
    <row r="2600" spans="6:6">
      <c r="F2600" s="277"/>
    </row>
    <row r="2601" spans="6:6">
      <c r="F2601" s="277"/>
    </row>
    <row r="2602" spans="6:6">
      <c r="F2602" s="277"/>
    </row>
    <row r="2603" spans="6:6">
      <c r="F2603" s="277"/>
    </row>
    <row r="2604" spans="6:6">
      <c r="F2604" s="277"/>
    </row>
    <row r="2605" spans="6:6">
      <c r="F2605" s="277"/>
    </row>
    <row r="2606" spans="6:6">
      <c r="F2606" s="277"/>
    </row>
    <row r="2607" spans="6:6">
      <c r="F2607" s="277"/>
    </row>
    <row r="2608" spans="6:6">
      <c r="F2608" s="277"/>
    </row>
    <row r="2609" spans="6:6">
      <c r="F2609" s="277"/>
    </row>
    <row r="2610" spans="6:6">
      <c r="F2610" s="277"/>
    </row>
    <row r="2611" spans="6:6">
      <c r="F2611" s="277"/>
    </row>
    <row r="2612" spans="6:6">
      <c r="F2612" s="277"/>
    </row>
    <row r="2613" spans="6:6">
      <c r="F2613" s="277"/>
    </row>
    <row r="2614" spans="6:6">
      <c r="F2614" s="277"/>
    </row>
    <row r="2615" spans="6:6">
      <c r="F2615" s="277"/>
    </row>
    <row r="2616" spans="6:6">
      <c r="F2616" s="277"/>
    </row>
    <row r="2617" spans="6:6">
      <c r="F2617" s="277"/>
    </row>
    <row r="2618" spans="6:6">
      <c r="F2618" s="277"/>
    </row>
    <row r="2619" spans="6:6">
      <c r="F2619" s="277"/>
    </row>
    <row r="2620" spans="6:6">
      <c r="F2620" s="277"/>
    </row>
    <row r="2621" spans="6:6">
      <c r="F2621" s="277"/>
    </row>
    <row r="2622" spans="6:6">
      <c r="F2622" s="277"/>
    </row>
    <row r="2623" spans="6:6">
      <c r="F2623" s="277"/>
    </row>
    <row r="2624" spans="6:6">
      <c r="F2624" s="277"/>
    </row>
    <row r="2625" spans="6:6">
      <c r="F2625" s="277"/>
    </row>
    <row r="2626" spans="6:6">
      <c r="F2626" s="277"/>
    </row>
    <row r="2627" spans="6:6">
      <c r="F2627" s="277"/>
    </row>
    <row r="2628" spans="6:6">
      <c r="F2628" s="277"/>
    </row>
    <row r="2629" spans="6:6">
      <c r="F2629" s="277"/>
    </row>
    <row r="2630" spans="6:6">
      <c r="F2630" s="277"/>
    </row>
    <row r="2631" spans="6:6">
      <c r="F2631" s="277"/>
    </row>
    <row r="2632" spans="6:6">
      <c r="F2632" s="277"/>
    </row>
    <row r="2633" spans="6:6">
      <c r="F2633" s="277"/>
    </row>
    <row r="2634" spans="6:6">
      <c r="F2634" s="277"/>
    </row>
    <row r="2635" spans="6:6">
      <c r="F2635" s="277"/>
    </row>
    <row r="2636" spans="6:6">
      <c r="F2636" s="277"/>
    </row>
    <row r="2637" spans="6:6">
      <c r="F2637" s="277"/>
    </row>
    <row r="2638" spans="6:6">
      <c r="F2638" s="277"/>
    </row>
    <row r="2639" spans="6:6">
      <c r="F2639" s="277"/>
    </row>
    <row r="2640" spans="6:6">
      <c r="F2640" s="277"/>
    </row>
    <row r="2641" spans="6:6">
      <c r="F2641" s="277"/>
    </row>
    <row r="2642" spans="6:6">
      <c r="F2642" s="277"/>
    </row>
    <row r="2643" spans="6:6">
      <c r="F2643" s="277"/>
    </row>
    <row r="2644" spans="6:6">
      <c r="F2644" s="277"/>
    </row>
    <row r="2645" spans="6:6">
      <c r="F2645" s="277"/>
    </row>
    <row r="2646" spans="6:6">
      <c r="F2646" s="277"/>
    </row>
    <row r="2647" spans="6:6">
      <c r="F2647" s="277"/>
    </row>
    <row r="2648" spans="6:6">
      <c r="F2648" s="277"/>
    </row>
    <row r="2649" spans="6:6">
      <c r="F2649" s="277"/>
    </row>
    <row r="2650" spans="6:6">
      <c r="F2650" s="277"/>
    </row>
    <row r="2651" spans="6:6">
      <c r="F2651" s="277"/>
    </row>
    <row r="2652" spans="6:6">
      <c r="F2652" s="277"/>
    </row>
    <row r="2653" spans="6:6">
      <c r="F2653" s="277"/>
    </row>
    <row r="2654" spans="6:6">
      <c r="F2654" s="277"/>
    </row>
    <row r="2655" spans="6:6">
      <c r="F2655" s="277"/>
    </row>
    <row r="2656" spans="6:6">
      <c r="F2656" s="277"/>
    </row>
    <row r="2657" spans="6:6">
      <c r="F2657" s="277"/>
    </row>
    <row r="2658" spans="6:6">
      <c r="F2658" s="277"/>
    </row>
    <row r="2659" spans="6:6">
      <c r="F2659" s="277"/>
    </row>
    <row r="2660" spans="6:6">
      <c r="F2660" s="277"/>
    </row>
    <row r="2661" spans="6:6">
      <c r="F2661" s="277"/>
    </row>
    <row r="2662" spans="6:6">
      <c r="F2662" s="277"/>
    </row>
    <row r="2663" spans="6:6">
      <c r="F2663" s="277"/>
    </row>
    <row r="2664" spans="6:6">
      <c r="F2664" s="277"/>
    </row>
    <row r="2665" spans="6:6">
      <c r="F2665" s="277"/>
    </row>
    <row r="2666" spans="6:6">
      <c r="F2666" s="277"/>
    </row>
    <row r="2667" spans="6:6">
      <c r="F2667" s="277"/>
    </row>
    <row r="2668" spans="6:6">
      <c r="F2668" s="277"/>
    </row>
    <row r="2669" spans="6:6">
      <c r="F2669" s="277"/>
    </row>
    <row r="2670" spans="6:6">
      <c r="F2670" s="277"/>
    </row>
    <row r="2671" spans="6:6">
      <c r="F2671" s="277"/>
    </row>
    <row r="2672" spans="6:6">
      <c r="F2672" s="277"/>
    </row>
    <row r="2673" spans="6:6">
      <c r="F2673" s="277"/>
    </row>
    <row r="2674" spans="6:6">
      <c r="F2674" s="277"/>
    </row>
    <row r="2675" spans="6:6">
      <c r="F2675" s="277"/>
    </row>
    <row r="2676" spans="6:6">
      <c r="F2676" s="277"/>
    </row>
    <row r="2677" spans="6:6">
      <c r="F2677" s="277"/>
    </row>
    <row r="2678" spans="6:6">
      <c r="F2678" s="277"/>
    </row>
    <row r="2679" spans="6:6">
      <c r="F2679" s="277"/>
    </row>
    <row r="2680" spans="6:6">
      <c r="F2680" s="277"/>
    </row>
    <row r="2681" spans="6:6">
      <c r="F2681" s="277"/>
    </row>
    <row r="2682" spans="6:6">
      <c r="F2682" s="277"/>
    </row>
    <row r="2683" spans="6:6">
      <c r="F2683" s="277"/>
    </row>
    <row r="2684" spans="6:6">
      <c r="F2684" s="277"/>
    </row>
    <row r="2685" spans="6:6">
      <c r="F2685" s="277"/>
    </row>
    <row r="2686" spans="6:6">
      <c r="F2686" s="277"/>
    </row>
    <row r="2687" spans="6:6">
      <c r="F2687" s="277"/>
    </row>
    <row r="2688" spans="6:6">
      <c r="F2688" s="277"/>
    </row>
    <row r="2689" spans="6:6">
      <c r="F2689" s="277"/>
    </row>
    <row r="2690" spans="6:6">
      <c r="F2690" s="277"/>
    </row>
    <row r="2691" spans="6:6">
      <c r="F2691" s="277"/>
    </row>
    <row r="2692" spans="6:6">
      <c r="F2692" s="277"/>
    </row>
    <row r="2693" spans="6:6">
      <c r="F2693" s="277"/>
    </row>
    <row r="2694" spans="6:6">
      <c r="F2694" s="277"/>
    </row>
    <row r="2695" spans="6:6">
      <c r="F2695" s="277"/>
    </row>
    <row r="2696" spans="6:6">
      <c r="F2696" s="277"/>
    </row>
    <row r="2697" spans="6:6">
      <c r="F2697" s="277"/>
    </row>
    <row r="2698" spans="6:6">
      <c r="F2698" s="277"/>
    </row>
    <row r="2699" spans="6:6">
      <c r="F2699" s="277"/>
    </row>
    <row r="2700" spans="6:6">
      <c r="F2700" s="277"/>
    </row>
    <row r="2701" spans="6:6">
      <c r="F2701" s="277"/>
    </row>
    <row r="2702" spans="6:6">
      <c r="F2702" s="277"/>
    </row>
    <row r="2703" spans="6:6">
      <c r="F2703" s="277"/>
    </row>
    <row r="2704" spans="6:6">
      <c r="F2704" s="277"/>
    </row>
    <row r="2705" spans="6:6">
      <c r="F2705" s="277"/>
    </row>
    <row r="2706" spans="6:6">
      <c r="F2706" s="277"/>
    </row>
    <row r="2707" spans="6:6">
      <c r="F2707" s="277"/>
    </row>
    <row r="2708" spans="6:6">
      <c r="F2708" s="277"/>
    </row>
    <row r="2709" spans="6:6">
      <c r="F2709" s="277"/>
    </row>
    <row r="2710" spans="6:6">
      <c r="F2710" s="277"/>
    </row>
    <row r="2711" spans="6:6">
      <c r="F2711" s="277"/>
    </row>
    <row r="2712" spans="6:6">
      <c r="F2712" s="277"/>
    </row>
    <row r="2713" spans="6:6">
      <c r="F2713" s="277"/>
    </row>
    <row r="2714" spans="6:6">
      <c r="F2714" s="277"/>
    </row>
    <row r="2715" spans="6:6">
      <c r="F2715" s="277"/>
    </row>
    <row r="2716" spans="6:6">
      <c r="F2716" s="277"/>
    </row>
    <row r="2717" spans="6:6">
      <c r="F2717" s="277"/>
    </row>
    <row r="2718" spans="6:6">
      <c r="F2718" s="277"/>
    </row>
    <row r="2719" spans="6:6">
      <c r="F2719" s="277"/>
    </row>
    <row r="2720" spans="6:6">
      <c r="F2720" s="277"/>
    </row>
    <row r="2721" spans="6:6">
      <c r="F2721" s="277"/>
    </row>
    <row r="2722" spans="6:6">
      <c r="F2722" s="277"/>
    </row>
    <row r="2723" spans="6:6">
      <c r="F2723" s="277"/>
    </row>
    <row r="2724" spans="6:6">
      <c r="F2724" s="277"/>
    </row>
    <row r="2725" spans="6:6">
      <c r="F2725" s="277"/>
    </row>
    <row r="2726" spans="6:6">
      <c r="F2726" s="277"/>
    </row>
    <row r="2727" spans="6:6">
      <c r="F2727" s="277"/>
    </row>
    <row r="2728" spans="6:6">
      <c r="F2728" s="277"/>
    </row>
    <row r="2729" spans="6:6">
      <c r="F2729" s="277"/>
    </row>
    <row r="2730" spans="6:6">
      <c r="F2730" s="277"/>
    </row>
    <row r="2731" spans="6:6">
      <c r="F2731" s="277"/>
    </row>
    <row r="2732" spans="6:6">
      <c r="F2732" s="277"/>
    </row>
    <row r="2733" spans="6:6">
      <c r="F2733" s="277"/>
    </row>
    <row r="2734" spans="6:6">
      <c r="F2734" s="277"/>
    </row>
    <row r="2735" spans="6:6">
      <c r="F2735" s="277"/>
    </row>
    <row r="2736" spans="6:6">
      <c r="F2736" s="277"/>
    </row>
    <row r="2737" spans="6:6">
      <c r="F2737" s="277"/>
    </row>
    <row r="2738" spans="6:6">
      <c r="F2738" s="277"/>
    </row>
    <row r="2739" spans="6:6">
      <c r="F2739" s="277"/>
    </row>
    <row r="2740" spans="6:6">
      <c r="F2740" s="277"/>
    </row>
    <row r="2741" spans="6:6">
      <c r="F2741" s="277"/>
    </row>
    <row r="2742" spans="6:6">
      <c r="F2742" s="277"/>
    </row>
    <row r="2743" spans="6:6">
      <c r="F2743" s="277"/>
    </row>
    <row r="2744" spans="6:6">
      <c r="F2744" s="277"/>
    </row>
    <row r="2745" spans="6:6">
      <c r="F2745" s="277"/>
    </row>
    <row r="2746" spans="6:6">
      <c r="F2746" s="277"/>
    </row>
    <row r="2747" spans="6:6">
      <c r="F2747" s="277"/>
    </row>
    <row r="2748" spans="6:6">
      <c r="F2748" s="277"/>
    </row>
    <row r="2749" spans="6:6">
      <c r="F2749" s="277"/>
    </row>
    <row r="2750" spans="6:6">
      <c r="F2750" s="277"/>
    </row>
    <row r="2751" spans="6:6">
      <c r="F2751" s="277"/>
    </row>
    <row r="2752" spans="6:6">
      <c r="F2752" s="277"/>
    </row>
    <row r="2753" spans="6:6">
      <c r="F2753" s="277"/>
    </row>
    <row r="2754" spans="6:6">
      <c r="F2754" s="277"/>
    </row>
    <row r="2755" spans="6:6">
      <c r="F2755" s="277"/>
    </row>
    <row r="2756" spans="6:6">
      <c r="F2756" s="277"/>
    </row>
    <row r="2757" spans="6:6">
      <c r="F2757" s="277"/>
    </row>
    <row r="2758" spans="6:6">
      <c r="F2758" s="277"/>
    </row>
    <row r="2759" spans="6:6">
      <c r="F2759" s="277"/>
    </row>
    <row r="2760" spans="6:6">
      <c r="F2760" s="277"/>
    </row>
    <row r="2761" spans="6:6">
      <c r="F2761" s="277"/>
    </row>
    <row r="2762" spans="6:6">
      <c r="F2762" s="277"/>
    </row>
    <row r="2763" spans="6:6">
      <c r="F2763" s="277"/>
    </row>
    <row r="2764" spans="6:6">
      <c r="F2764" s="277"/>
    </row>
    <row r="2765" spans="6:6">
      <c r="F2765" s="277"/>
    </row>
    <row r="2766" spans="6:6">
      <c r="F2766" s="277"/>
    </row>
    <row r="2767" spans="6:6">
      <c r="F2767" s="277"/>
    </row>
    <row r="2768" spans="6:6">
      <c r="F2768" s="277"/>
    </row>
    <row r="2769" spans="6:6">
      <c r="F2769" s="277"/>
    </row>
    <row r="2770" spans="6:6">
      <c r="F2770" s="277"/>
    </row>
    <row r="2771" spans="6:6">
      <c r="F2771" s="277"/>
    </row>
    <row r="2772" spans="6:6">
      <c r="F2772" s="277"/>
    </row>
    <row r="2773" spans="6:6">
      <c r="F2773" s="277"/>
    </row>
    <row r="2774" spans="6:6">
      <c r="F2774" s="277"/>
    </row>
    <row r="2775" spans="6:6">
      <c r="F2775" s="277"/>
    </row>
    <row r="2776" spans="6:6">
      <c r="F2776" s="277"/>
    </row>
    <row r="2777" spans="6:6">
      <c r="F2777" s="277"/>
    </row>
    <row r="2778" spans="6:6">
      <c r="F2778" s="277"/>
    </row>
    <row r="2779" spans="6:6">
      <c r="F2779" s="277"/>
    </row>
    <row r="2780" spans="6:6">
      <c r="F2780" s="277"/>
    </row>
    <row r="2781" spans="6:6">
      <c r="F2781" s="277"/>
    </row>
    <row r="2782" spans="6:6">
      <c r="F2782" s="277"/>
    </row>
    <row r="2783" spans="6:6">
      <c r="F2783" s="277"/>
    </row>
    <row r="2784" spans="6:6">
      <c r="F2784" s="277"/>
    </row>
    <row r="2785" spans="6:6">
      <c r="F2785" s="277"/>
    </row>
    <row r="2786" spans="6:6">
      <c r="F2786" s="277"/>
    </row>
    <row r="2787" spans="6:6">
      <c r="F2787" s="277"/>
    </row>
    <row r="2788" spans="6:6">
      <c r="F2788" s="277"/>
    </row>
    <row r="2789" spans="6:6">
      <c r="F2789" s="277"/>
    </row>
    <row r="2790" spans="6:6">
      <c r="F2790" s="277"/>
    </row>
    <row r="2791" spans="6:6">
      <c r="F2791" s="277"/>
    </row>
    <row r="2792" spans="6:6">
      <c r="F2792" s="277"/>
    </row>
    <row r="2793" spans="6:6">
      <c r="F2793" s="277"/>
    </row>
    <row r="2794" spans="6:6">
      <c r="F2794" s="277"/>
    </row>
    <row r="2795" spans="6:6">
      <c r="F2795" s="277"/>
    </row>
    <row r="2796" spans="6:6">
      <c r="F2796" s="277"/>
    </row>
    <row r="2797" spans="6:6">
      <c r="F2797" s="277"/>
    </row>
    <row r="2798" spans="6:6">
      <c r="F2798" s="277"/>
    </row>
    <row r="2799" spans="6:6">
      <c r="F2799" s="277"/>
    </row>
    <row r="2800" spans="6:6">
      <c r="F2800" s="277"/>
    </row>
    <row r="2801" spans="6:6">
      <c r="F2801" s="277"/>
    </row>
    <row r="2802" spans="6:6">
      <c r="F2802" s="277"/>
    </row>
    <row r="2803" spans="6:6">
      <c r="F2803" s="277"/>
    </row>
    <row r="2804" spans="6:6">
      <c r="F2804" s="277"/>
    </row>
    <row r="2805" spans="6:6">
      <c r="F2805" s="277"/>
    </row>
    <row r="2806" spans="6:6">
      <c r="F2806" s="277"/>
    </row>
    <row r="2807" spans="6:6">
      <c r="F2807" s="277"/>
    </row>
    <row r="2808" spans="6:6">
      <c r="F2808" s="277"/>
    </row>
    <row r="2809" spans="6:6">
      <c r="F2809" s="277"/>
    </row>
    <row r="2810" spans="6:6">
      <c r="F2810" s="277"/>
    </row>
    <row r="2811" spans="6:6">
      <c r="F2811" s="277"/>
    </row>
    <row r="2812" spans="6:6">
      <c r="F2812" s="277"/>
    </row>
    <row r="2813" spans="6:6">
      <c r="F2813" s="277"/>
    </row>
    <row r="2814" spans="6:6">
      <c r="F2814" s="277"/>
    </row>
    <row r="2815" spans="6:6">
      <c r="F2815" s="277"/>
    </row>
    <row r="2816" spans="6:6">
      <c r="F2816" s="277"/>
    </row>
    <row r="2817" spans="6:6">
      <c r="F2817" s="277"/>
    </row>
    <row r="2818" spans="6:6">
      <c r="F2818" s="277"/>
    </row>
    <row r="2819" spans="6:6">
      <c r="F2819" s="277"/>
    </row>
    <row r="2820" spans="6:6">
      <c r="F2820" s="277"/>
    </row>
    <row r="2821" spans="6:6">
      <c r="F2821" s="277"/>
    </row>
    <row r="2822" spans="6:6">
      <c r="F2822" s="277"/>
    </row>
    <row r="2823" spans="6:6">
      <c r="F2823" s="277"/>
    </row>
    <row r="2824" spans="6:6">
      <c r="F2824" s="277"/>
    </row>
    <row r="2825" spans="6:6">
      <c r="F2825" s="277"/>
    </row>
    <row r="2826" spans="6:6">
      <c r="F2826" s="277"/>
    </row>
    <row r="2827" spans="6:6">
      <c r="F2827" s="277"/>
    </row>
    <row r="2828" spans="6:6">
      <c r="F2828" s="277"/>
    </row>
    <row r="2829" spans="6:6">
      <c r="F2829" s="277"/>
    </row>
    <row r="2830" spans="6:6">
      <c r="F2830" s="277"/>
    </row>
    <row r="2831" spans="6:6">
      <c r="F2831" s="277"/>
    </row>
    <row r="2832" spans="6:6">
      <c r="F2832" s="277"/>
    </row>
    <row r="2833" spans="6:6">
      <c r="F2833" s="277"/>
    </row>
    <row r="2834" spans="6:6">
      <c r="F2834" s="277"/>
    </row>
    <row r="2835" spans="6:6">
      <c r="F2835" s="277"/>
    </row>
    <row r="2836" spans="6:6">
      <c r="F2836" s="277"/>
    </row>
    <row r="2837" spans="6:6">
      <c r="F2837" s="277"/>
    </row>
    <row r="2838" spans="6:6">
      <c r="F2838" s="277"/>
    </row>
    <row r="2839" spans="6:6">
      <c r="F2839" s="277"/>
    </row>
    <row r="2840" spans="6:6">
      <c r="F2840" s="277"/>
    </row>
    <row r="2841" spans="6:6">
      <c r="F2841" s="277"/>
    </row>
    <row r="2842" spans="6:6">
      <c r="F2842" s="277"/>
    </row>
    <row r="2843" spans="6:6">
      <c r="F2843" s="277"/>
    </row>
    <row r="2844" spans="6:6">
      <c r="F2844" s="277"/>
    </row>
    <row r="2845" spans="6:6">
      <c r="F2845" s="277"/>
    </row>
    <row r="2846" spans="6:6">
      <c r="F2846" s="277"/>
    </row>
    <row r="2847" spans="6:6">
      <c r="F2847" s="277"/>
    </row>
    <row r="2848" spans="6:6">
      <c r="F2848" s="277"/>
    </row>
    <row r="2849" spans="6:6">
      <c r="F2849" s="277"/>
    </row>
    <row r="2850" spans="6:6">
      <c r="F2850" s="277"/>
    </row>
    <row r="2851" spans="6:6">
      <c r="F2851" s="277"/>
    </row>
    <row r="2852" spans="6:6">
      <c r="F2852" s="277"/>
    </row>
    <row r="2853" spans="6:6">
      <c r="F2853" s="277"/>
    </row>
    <row r="2854" spans="6:6">
      <c r="F2854" s="277"/>
    </row>
    <row r="2855" spans="6:6">
      <c r="F2855" s="277"/>
    </row>
    <row r="2856" spans="6:6">
      <c r="F2856" s="277"/>
    </row>
    <row r="2857" spans="6:6">
      <c r="F2857" s="277"/>
    </row>
    <row r="2858" spans="6:6">
      <c r="F2858" s="277"/>
    </row>
    <row r="2859" spans="6:6">
      <c r="F2859" s="277"/>
    </row>
    <row r="2860" spans="6:6">
      <c r="F2860" s="277"/>
    </row>
    <row r="2861" spans="6:6">
      <c r="F2861" s="277"/>
    </row>
    <row r="2862" spans="6:6">
      <c r="F2862" s="277"/>
    </row>
    <row r="2863" spans="6:6">
      <c r="F2863" s="277"/>
    </row>
    <row r="2864" spans="6:6">
      <c r="F2864" s="277"/>
    </row>
    <row r="2865" spans="6:6">
      <c r="F2865" s="277"/>
    </row>
    <row r="2866" spans="6:6">
      <c r="F2866" s="277"/>
    </row>
    <row r="2867" spans="6:6">
      <c r="F2867" s="277"/>
    </row>
    <row r="2868" spans="6:6">
      <c r="F2868" s="277"/>
    </row>
    <row r="2869" spans="6:6">
      <c r="F2869" s="277"/>
    </row>
    <row r="2870" spans="6:6">
      <c r="F2870" s="277"/>
    </row>
    <row r="2871" spans="6:6">
      <c r="F2871" s="277"/>
    </row>
    <row r="2872" spans="6:6">
      <c r="F2872" s="277"/>
    </row>
    <row r="2873" spans="6:6">
      <c r="F2873" s="277"/>
    </row>
    <row r="2874" spans="6:6">
      <c r="F2874" s="277"/>
    </row>
    <row r="2875" spans="6:6">
      <c r="F2875" s="277"/>
    </row>
    <row r="2876" spans="6:6">
      <c r="F2876" s="277"/>
    </row>
    <row r="2877" spans="6:6">
      <c r="F2877" s="277"/>
    </row>
    <row r="2878" spans="6:6">
      <c r="F2878" s="277"/>
    </row>
    <row r="2879" spans="6:6">
      <c r="F2879" s="277"/>
    </row>
    <row r="2880" spans="6:6">
      <c r="F2880" s="277"/>
    </row>
    <row r="2881" spans="6:6">
      <c r="F2881" s="277"/>
    </row>
    <row r="2882" spans="6:6">
      <c r="F2882" s="277"/>
    </row>
    <row r="2883" spans="6:6">
      <c r="F2883" s="277"/>
    </row>
    <row r="2884" spans="6:6">
      <c r="F2884" s="277"/>
    </row>
    <row r="2885" spans="6:6">
      <c r="F2885" s="277"/>
    </row>
    <row r="2886" spans="6:6">
      <c r="F2886" s="277"/>
    </row>
    <row r="2887" spans="6:6">
      <c r="F2887" s="277"/>
    </row>
    <row r="2888" spans="6:6">
      <c r="F2888" s="277"/>
    </row>
    <row r="2889" spans="6:6">
      <c r="F2889" s="277"/>
    </row>
    <row r="2890" spans="6:6">
      <c r="F2890" s="277"/>
    </row>
    <row r="2891" spans="6:6">
      <c r="F2891" s="277"/>
    </row>
    <row r="2892" spans="6:6">
      <c r="F2892" s="277"/>
    </row>
    <row r="2893" spans="6:6">
      <c r="F2893" s="277"/>
    </row>
  </sheetData>
  <sheetProtection algorithmName="SHA-512" hashValue="0ebKItW4/a+ylNpiXyd+wPy6b3oX9YNUtS7+WNZ0iKELFxGqrObMXfBOvYoTcdJ+pqlvWmjVHYePx9zH/Af3RA==" saltValue="YE1rRykG2Iq4HpokLq8uvw==" spinCount="100000" sheet="1" formatCells="0" formatColumns="0" formatRows="0" insertColumns="0" insertRows="0" insertHyperlinks="0" deleteColumns="0" deleteRows="0" sort="0" autoFilter="0" pivotTables="0"/>
  <mergeCells count="11">
    <mergeCell ref="A52:E52"/>
    <mergeCell ref="A14:E14"/>
    <mergeCell ref="A18:F18"/>
    <mergeCell ref="A21:E21"/>
    <mergeCell ref="A23:G23"/>
    <mergeCell ref="A51:E51"/>
    <mergeCell ref="A53:E53"/>
    <mergeCell ref="A121:B121"/>
    <mergeCell ref="A131:B131"/>
    <mergeCell ref="A159:E159"/>
    <mergeCell ref="A171:C171"/>
  </mergeCells>
  <pageMargins left="0.74803149606299213" right="0.74803149606299213" top="0.98425196850393704" bottom="0.98425196850393704" header="0.51181102362204722" footer="0.51181102362204722"/>
  <pageSetup paperSize="9" scale="97" orientation="portrait" r:id="rId1"/>
  <headerFooter alignWithMargins="0">
    <oddFooter>&amp;RStr. &amp;P od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685"/>
  <sheetViews>
    <sheetView tabSelected="1" view="pageBreakPreview" topLeftCell="A643" zoomScale="85" zoomScaleSheetLayoutView="85" workbookViewId="0">
      <selection activeCell="I651" sqref="I651"/>
    </sheetView>
  </sheetViews>
  <sheetFormatPr defaultRowHeight="15"/>
  <cols>
    <col min="1" max="1" width="4.42578125" style="8" customWidth="1"/>
    <col min="2" max="2" width="5.42578125" style="8" customWidth="1"/>
    <col min="3" max="3" width="4.42578125" style="8" customWidth="1"/>
    <col min="4" max="4" width="5.140625" style="8" customWidth="1"/>
    <col min="5" max="5" width="2.85546875" style="8" customWidth="1"/>
    <col min="6" max="6" width="63.85546875" style="8" customWidth="1"/>
    <col min="7" max="7" width="9.5703125" style="8" customWidth="1"/>
    <col min="8" max="8" width="10.140625" style="8" customWidth="1"/>
    <col min="9" max="9" width="11.28515625" style="8" customWidth="1"/>
    <col min="10" max="10" width="19.140625" style="8" customWidth="1"/>
    <col min="11" max="16384" width="9.140625" style="8"/>
  </cols>
  <sheetData>
    <row r="1" spans="1:10" ht="7.5" customHeight="1">
      <c r="A1" s="3"/>
      <c r="B1" s="3"/>
      <c r="C1" s="3"/>
      <c r="D1" s="3"/>
      <c r="E1" s="4"/>
      <c r="F1" s="5"/>
      <c r="G1" s="6"/>
      <c r="H1" s="7"/>
      <c r="I1" s="6"/>
      <c r="J1" s="6"/>
    </row>
    <row r="2" spans="1:10" ht="36.75" customHeight="1">
      <c r="A2" s="9"/>
      <c r="B2" s="369" t="s">
        <v>0</v>
      </c>
      <c r="C2" s="369"/>
      <c r="D2" s="370"/>
      <c r="E2" s="369"/>
      <c r="F2" s="369"/>
      <c r="G2" s="10" t="s">
        <v>1</v>
      </c>
      <c r="H2" s="371" t="s">
        <v>418</v>
      </c>
      <c r="I2" s="371"/>
      <c r="J2" s="371"/>
    </row>
    <row r="3" spans="1:10" ht="19.5" customHeight="1">
      <c r="A3" s="11"/>
      <c r="B3" s="7"/>
      <c r="C3" s="7"/>
      <c r="D3" s="12"/>
      <c r="E3" s="372" t="s">
        <v>168</v>
      </c>
      <c r="F3" s="372"/>
      <c r="G3" s="10" t="s">
        <v>2</v>
      </c>
      <c r="H3" s="371" t="s">
        <v>418</v>
      </c>
      <c r="I3" s="371"/>
      <c r="J3" s="371"/>
    </row>
    <row r="4" spans="1:10" ht="13.5" customHeight="1">
      <c r="A4" s="13" t="s">
        <v>510</v>
      </c>
      <c r="B4" s="14"/>
      <c r="C4" s="14"/>
      <c r="D4" s="15"/>
      <c r="E4" s="373"/>
      <c r="F4" s="373"/>
      <c r="G4" s="16" t="s">
        <v>3</v>
      </c>
      <c r="H4" s="374" t="s">
        <v>419</v>
      </c>
      <c r="I4" s="374"/>
      <c r="J4" s="374"/>
    </row>
    <row r="5" spans="1:10" ht="25.5">
      <c r="A5" s="17" t="s">
        <v>4</v>
      </c>
      <c r="B5" s="18"/>
      <c r="C5" s="18"/>
      <c r="D5" s="19"/>
      <c r="E5" s="20"/>
      <c r="F5" s="21"/>
      <c r="G5" s="22" t="s">
        <v>5</v>
      </c>
      <c r="H5" s="22" t="s">
        <v>6</v>
      </c>
      <c r="I5" s="22" t="s">
        <v>7</v>
      </c>
      <c r="J5" s="22" t="s">
        <v>8</v>
      </c>
    </row>
    <row r="6" spans="1:10">
      <c r="A6" s="3"/>
      <c r="B6" s="3"/>
      <c r="C6" s="3"/>
      <c r="D6" s="3"/>
      <c r="E6" s="4"/>
      <c r="F6" s="5"/>
      <c r="G6" s="6"/>
      <c r="H6" s="7"/>
      <c r="I6" s="6"/>
      <c r="J6" s="6"/>
    </row>
    <row r="7" spans="1:10">
      <c r="A7" s="3"/>
      <c r="B7" s="3"/>
      <c r="C7" s="3"/>
      <c r="D7" s="3"/>
      <c r="E7" s="4"/>
      <c r="F7" s="5"/>
      <c r="G7" s="6"/>
      <c r="H7" s="7"/>
      <c r="I7" s="6"/>
      <c r="J7" s="6"/>
    </row>
    <row r="8" spans="1:10" ht="15.75">
      <c r="A8" s="23"/>
      <c r="B8" s="24"/>
      <c r="C8" s="24"/>
      <c r="D8" s="25"/>
      <c r="E8" s="26"/>
      <c r="F8" s="164" t="s">
        <v>169</v>
      </c>
      <c r="G8" s="6"/>
      <c r="H8" s="7"/>
      <c r="I8" s="6"/>
      <c r="J8" s="6"/>
    </row>
    <row r="9" spans="1:10">
      <c r="A9" s="139"/>
      <c r="B9" s="27"/>
      <c r="C9" s="28"/>
      <c r="D9" s="29"/>
      <c r="E9" s="26"/>
      <c r="F9" s="8" t="s">
        <v>451</v>
      </c>
      <c r="G9" s="6"/>
      <c r="H9" s="7"/>
      <c r="I9" s="6"/>
      <c r="J9" s="6"/>
    </row>
    <row r="10" spans="1:10">
      <c r="A10" s="139"/>
      <c r="B10" s="27"/>
      <c r="C10" s="28"/>
      <c r="D10" s="29"/>
      <c r="E10" s="26"/>
      <c r="F10" s="319" t="s">
        <v>452</v>
      </c>
      <c r="G10" s="6"/>
      <c r="H10" s="7"/>
      <c r="I10" s="6"/>
      <c r="J10" s="6"/>
    </row>
    <row r="11" spans="1:10">
      <c r="A11" s="139"/>
      <c r="B11" s="27"/>
      <c r="C11" s="28"/>
      <c r="D11" s="29"/>
      <c r="E11" s="26"/>
      <c r="G11" s="6"/>
      <c r="H11" s="7"/>
      <c r="I11" s="6"/>
      <c r="J11" s="6"/>
    </row>
    <row r="12" spans="1:10">
      <c r="A12" s="30" t="s">
        <v>9</v>
      </c>
      <c r="B12" s="24"/>
      <c r="C12" s="24"/>
      <c r="D12" s="25"/>
      <c r="E12" s="26"/>
      <c r="F12" s="31"/>
      <c r="G12" s="6"/>
      <c r="H12" s="7"/>
      <c r="I12" s="6"/>
      <c r="J12" s="6"/>
    </row>
    <row r="13" spans="1:10" ht="15.75">
      <c r="A13" s="165" t="s">
        <v>172</v>
      </c>
      <c r="B13" s="166"/>
      <c r="C13" s="166"/>
      <c r="D13" s="167"/>
      <c r="E13" s="168"/>
      <c r="F13" s="169" t="s">
        <v>171</v>
      </c>
      <c r="G13" s="6"/>
      <c r="H13" s="7"/>
      <c r="I13" s="7"/>
      <c r="J13" s="7"/>
    </row>
    <row r="14" spans="1:10" ht="30">
      <c r="A14" s="138" t="str">
        <f>A$13</f>
        <v>A.</v>
      </c>
      <c r="B14" s="170">
        <v>1</v>
      </c>
      <c r="C14" s="6"/>
      <c r="D14" s="32"/>
      <c r="E14" s="6"/>
      <c r="F14" s="129" t="s">
        <v>170</v>
      </c>
      <c r="G14" s="171"/>
      <c r="H14" s="7"/>
      <c r="I14" s="172"/>
      <c r="J14" s="172"/>
    </row>
    <row r="15" spans="1:10">
      <c r="A15" s="138" t="str">
        <f>A$13</f>
        <v>A.</v>
      </c>
      <c r="B15" s="170">
        <v>2</v>
      </c>
      <c r="C15" s="6"/>
      <c r="D15" s="32"/>
      <c r="E15" s="6"/>
      <c r="F15" s="129" t="s">
        <v>10</v>
      </c>
      <c r="G15" s="171"/>
      <c r="H15" s="7"/>
      <c r="I15" s="172"/>
      <c r="J15" s="172"/>
    </row>
    <row r="16" spans="1:10" ht="30">
      <c r="A16" s="138" t="str">
        <f t="shared" ref="A16:A23" si="0">A$13</f>
        <v>A.</v>
      </c>
      <c r="B16" s="170">
        <v>3</v>
      </c>
      <c r="C16" s="6"/>
      <c r="D16" s="32"/>
      <c r="E16" s="6"/>
      <c r="F16" s="129" t="s">
        <v>360</v>
      </c>
      <c r="G16" s="171"/>
      <c r="H16" s="7"/>
      <c r="I16" s="172"/>
      <c r="J16" s="172"/>
    </row>
    <row r="17" spans="1:10">
      <c r="A17" s="138" t="str">
        <f t="shared" si="0"/>
        <v>A.</v>
      </c>
      <c r="B17" s="170">
        <v>4</v>
      </c>
      <c r="C17" s="6"/>
      <c r="D17" s="32"/>
      <c r="E17" s="6"/>
      <c r="F17" s="129" t="s">
        <v>11</v>
      </c>
      <c r="G17" s="171"/>
      <c r="H17" s="7"/>
      <c r="I17" s="172"/>
      <c r="J17" s="172"/>
    </row>
    <row r="18" spans="1:10">
      <c r="A18" s="138" t="str">
        <f t="shared" si="0"/>
        <v>A.</v>
      </c>
      <c r="B18" s="170">
        <v>5</v>
      </c>
      <c r="C18" s="6"/>
      <c r="D18" s="32"/>
      <c r="E18" s="6"/>
      <c r="F18" s="129" t="s">
        <v>12</v>
      </c>
      <c r="G18" s="171"/>
      <c r="H18" s="7"/>
      <c r="I18" s="172"/>
      <c r="J18" s="172"/>
    </row>
    <row r="19" spans="1:10">
      <c r="A19" s="138" t="str">
        <f t="shared" si="0"/>
        <v>A.</v>
      </c>
      <c r="B19" s="170">
        <v>6</v>
      </c>
      <c r="C19" s="6"/>
      <c r="D19" s="32"/>
      <c r="E19" s="6"/>
      <c r="F19" s="129" t="s">
        <v>253</v>
      </c>
      <c r="G19" s="171"/>
      <c r="H19" s="173"/>
      <c r="I19" s="172"/>
      <c r="J19" s="172"/>
    </row>
    <row r="20" spans="1:10">
      <c r="A20" s="138" t="str">
        <f t="shared" si="0"/>
        <v>A.</v>
      </c>
      <c r="B20" s="170">
        <v>7</v>
      </c>
      <c r="C20" s="6"/>
      <c r="D20" s="32"/>
      <c r="E20" s="6"/>
      <c r="F20" s="129" t="s">
        <v>173</v>
      </c>
      <c r="G20" s="171"/>
      <c r="H20" s="173"/>
      <c r="I20" s="172"/>
      <c r="J20" s="172"/>
    </row>
    <row r="21" spans="1:10">
      <c r="A21" s="138" t="str">
        <f t="shared" si="0"/>
        <v>A.</v>
      </c>
      <c r="B21" s="170">
        <v>8</v>
      </c>
      <c r="C21" s="6"/>
      <c r="D21" s="32"/>
      <c r="E21" s="6"/>
      <c r="F21" s="129" t="s">
        <v>314</v>
      </c>
      <c r="G21" s="171"/>
      <c r="H21" s="173"/>
      <c r="I21" s="172"/>
      <c r="J21" s="172"/>
    </row>
    <row r="22" spans="1:10">
      <c r="A22" s="138" t="str">
        <f t="shared" si="0"/>
        <v>A.</v>
      </c>
      <c r="B22" s="170">
        <v>9</v>
      </c>
      <c r="C22" s="6"/>
      <c r="D22" s="32"/>
      <c r="E22" s="6"/>
      <c r="F22" s="129" t="s">
        <v>310</v>
      </c>
      <c r="G22" s="171"/>
      <c r="H22" s="173"/>
      <c r="I22" s="172"/>
      <c r="J22" s="172"/>
    </row>
    <row r="23" spans="1:10" ht="30">
      <c r="A23" s="138" t="str">
        <f t="shared" si="0"/>
        <v>A.</v>
      </c>
      <c r="B23" s="170">
        <v>10</v>
      </c>
      <c r="C23" s="6"/>
      <c r="D23" s="32"/>
      <c r="E23" s="6"/>
      <c r="F23" s="129" t="s">
        <v>311</v>
      </c>
      <c r="G23" s="171"/>
      <c r="H23" s="173"/>
      <c r="I23" s="172"/>
      <c r="J23" s="172"/>
    </row>
    <row r="24" spans="1:10">
      <c r="A24" s="3"/>
      <c r="B24" s="3"/>
      <c r="C24" s="3"/>
      <c r="D24" s="3"/>
      <c r="E24" s="4"/>
      <c r="F24" s="174"/>
      <c r="G24" s="6"/>
      <c r="H24" s="7"/>
      <c r="I24" s="7"/>
      <c r="J24" s="7"/>
    </row>
    <row r="25" spans="1:10">
      <c r="A25" s="3"/>
      <c r="B25" s="3"/>
      <c r="C25" s="3"/>
      <c r="D25" s="3"/>
      <c r="E25" s="4"/>
      <c r="F25" s="174"/>
      <c r="G25" s="6"/>
      <c r="H25" s="7"/>
      <c r="I25" s="7"/>
      <c r="J25" s="7"/>
    </row>
    <row r="26" spans="1:10" ht="15.75">
      <c r="A26" s="165" t="s">
        <v>188</v>
      </c>
      <c r="B26" s="175"/>
      <c r="C26" s="175"/>
      <c r="D26" s="175"/>
      <c r="E26" s="176"/>
      <c r="F26" s="169" t="s">
        <v>346</v>
      </c>
      <c r="G26" s="6"/>
      <c r="H26" s="7"/>
      <c r="I26" s="7"/>
      <c r="J26" s="7"/>
    </row>
    <row r="27" spans="1:10">
      <c r="A27" s="138" t="str">
        <f>A26</f>
        <v>B.</v>
      </c>
      <c r="B27" s="170">
        <v>1</v>
      </c>
      <c r="C27" s="3"/>
      <c r="D27" s="3"/>
      <c r="E27" s="4"/>
      <c r="F27" s="177" t="s">
        <v>342</v>
      </c>
      <c r="G27" s="178"/>
      <c r="H27" s="178"/>
      <c r="I27" s="178"/>
      <c r="J27" s="178"/>
    </row>
    <row r="28" spans="1:10">
      <c r="A28" s="3"/>
      <c r="B28" s="3"/>
      <c r="C28" s="3"/>
      <c r="D28" s="179">
        <v>1</v>
      </c>
      <c r="E28" s="4"/>
      <c r="F28" s="129" t="s">
        <v>343</v>
      </c>
      <c r="G28" s="6"/>
      <c r="H28" s="7"/>
      <c r="I28" s="7"/>
      <c r="J28" s="7"/>
    </row>
    <row r="29" spans="1:10">
      <c r="A29" s="3"/>
      <c r="B29" s="3"/>
      <c r="C29" s="3"/>
      <c r="D29" s="179">
        <v>2</v>
      </c>
      <c r="E29" s="4"/>
      <c r="F29" s="8" t="s">
        <v>344</v>
      </c>
      <c r="G29" s="6"/>
      <c r="H29" s="7"/>
      <c r="I29" s="7"/>
      <c r="J29" s="7"/>
    </row>
    <row r="30" spans="1:10">
      <c r="A30" s="3"/>
      <c r="B30" s="3"/>
      <c r="C30" s="3"/>
      <c r="D30" s="179">
        <v>3</v>
      </c>
      <c r="E30" s="4"/>
      <c r="F30" s="129" t="s">
        <v>345</v>
      </c>
      <c r="G30" s="6"/>
      <c r="H30" s="7"/>
      <c r="I30" s="7"/>
      <c r="J30" s="7"/>
    </row>
    <row r="31" spans="1:10">
      <c r="A31" s="3"/>
      <c r="B31" s="3"/>
      <c r="C31" s="3"/>
      <c r="D31" s="179"/>
      <c r="E31" s="4"/>
      <c r="F31" s="174"/>
      <c r="G31" s="6"/>
      <c r="H31" s="7"/>
      <c r="I31" s="7"/>
      <c r="J31" s="7"/>
    </row>
    <row r="32" spans="1:10">
      <c r="A32" s="3"/>
      <c r="B32" s="3"/>
      <c r="C32" s="3"/>
      <c r="D32" s="3"/>
      <c r="E32" s="4"/>
      <c r="F32" s="174"/>
      <c r="G32" s="6"/>
      <c r="H32" s="7"/>
      <c r="I32" s="7"/>
      <c r="J32" s="7"/>
    </row>
    <row r="33" spans="1:10">
      <c r="A33" s="3"/>
      <c r="B33" s="3"/>
      <c r="C33" s="3"/>
      <c r="D33" s="3"/>
      <c r="E33" s="4"/>
      <c r="F33" s="174"/>
      <c r="G33" s="180"/>
      <c r="H33" s="181" t="s">
        <v>174</v>
      </c>
      <c r="I33" s="182"/>
      <c r="J33" s="182"/>
    </row>
    <row r="34" spans="1:10">
      <c r="A34" s="3"/>
      <c r="B34" s="3"/>
      <c r="C34" s="3"/>
      <c r="D34" s="3"/>
      <c r="E34" s="4"/>
      <c r="F34" s="5"/>
      <c r="G34" s="6"/>
      <c r="H34" s="7"/>
      <c r="I34" s="6"/>
      <c r="J34" s="6"/>
    </row>
    <row r="35" spans="1:10">
      <c r="A35" s="33"/>
      <c r="B35" s="33"/>
      <c r="C35" s="33"/>
      <c r="D35" s="34"/>
      <c r="E35" s="33"/>
      <c r="F35" s="33"/>
      <c r="G35" s="6"/>
      <c r="H35" s="7"/>
      <c r="I35" s="6"/>
      <c r="J35" s="6"/>
    </row>
    <row r="36" spans="1:10" ht="15.75">
      <c r="A36" s="183" t="str">
        <f>A13</f>
        <v>A.</v>
      </c>
      <c r="B36" s="33"/>
      <c r="C36" s="33"/>
      <c r="D36" s="34"/>
      <c r="E36" s="33"/>
      <c r="F36" s="184" t="s">
        <v>171</v>
      </c>
      <c r="G36" s="185"/>
      <c r="H36" s="186"/>
      <c r="I36" s="186"/>
      <c r="J36" s="186"/>
    </row>
    <row r="37" spans="1:10" ht="30">
      <c r="A37" s="147" t="str">
        <f>A36</f>
        <v>A.</v>
      </c>
      <c r="B37" s="187">
        <v>1</v>
      </c>
      <c r="C37" s="6"/>
      <c r="D37" s="32"/>
      <c r="E37" s="6"/>
      <c r="F37" s="188" t="s">
        <v>170</v>
      </c>
      <c r="G37" s="171"/>
      <c r="H37" s="173"/>
      <c r="I37" s="172"/>
      <c r="J37" s="172"/>
    </row>
    <row r="38" spans="1:10">
      <c r="A38" s="139"/>
      <c r="B38" s="139"/>
      <c r="C38" s="139"/>
      <c r="D38" s="35"/>
      <c r="E38" s="139"/>
      <c r="F38" s="139"/>
      <c r="G38" s="6"/>
      <c r="H38" s="7"/>
      <c r="I38" s="6"/>
      <c r="J38" s="6"/>
    </row>
    <row r="39" spans="1:10">
      <c r="A39" s="3"/>
      <c r="B39" s="366" t="s">
        <v>13</v>
      </c>
      <c r="C39" s="366"/>
      <c r="D39" s="367"/>
      <c r="E39" s="366"/>
      <c r="F39" s="366"/>
      <c r="G39" s="366"/>
      <c r="H39" s="366"/>
      <c r="I39" s="366"/>
      <c r="J39" s="366"/>
    </row>
    <row r="40" spans="1:10" ht="19.5" customHeight="1">
      <c r="A40" s="3"/>
      <c r="B40" s="361" t="s">
        <v>143</v>
      </c>
      <c r="C40" s="361"/>
      <c r="D40" s="368"/>
      <c r="E40" s="361"/>
      <c r="F40" s="361"/>
      <c r="G40" s="361"/>
      <c r="H40" s="361"/>
      <c r="I40" s="361"/>
      <c r="J40" s="361"/>
    </row>
    <row r="41" spans="1:10" ht="33" customHeight="1">
      <c r="A41" s="3"/>
      <c r="B41" s="361" t="s">
        <v>420</v>
      </c>
      <c r="C41" s="361"/>
      <c r="D41" s="361"/>
      <c r="E41" s="361"/>
      <c r="F41" s="361"/>
      <c r="G41" s="361"/>
      <c r="H41" s="361"/>
      <c r="I41" s="361"/>
      <c r="J41" s="361"/>
    </row>
    <row r="42" spans="1:10">
      <c r="A42" s="3"/>
      <c r="B42" s="361" t="s">
        <v>422</v>
      </c>
      <c r="C42" s="361"/>
      <c r="D42" s="368"/>
      <c r="E42" s="361"/>
      <c r="F42" s="361"/>
      <c r="G42" s="361"/>
      <c r="H42" s="361"/>
      <c r="I42" s="361"/>
      <c r="J42" s="361"/>
    </row>
    <row r="43" spans="1:10" ht="61.5" customHeight="1">
      <c r="A43" s="3"/>
      <c r="B43" s="361" t="s">
        <v>517</v>
      </c>
      <c r="C43" s="361"/>
      <c r="D43" s="361"/>
      <c r="E43" s="361"/>
      <c r="F43" s="361"/>
      <c r="G43" s="361"/>
      <c r="H43" s="361"/>
      <c r="I43" s="361"/>
      <c r="J43" s="361"/>
    </row>
    <row r="44" spans="1:10" ht="60" customHeight="1">
      <c r="A44" s="3"/>
      <c r="B44" s="361" t="s">
        <v>450</v>
      </c>
      <c r="C44" s="361"/>
      <c r="D44" s="361"/>
      <c r="E44" s="361"/>
      <c r="F44" s="361"/>
      <c r="G44" s="361"/>
      <c r="H44" s="361"/>
      <c r="I44" s="361"/>
      <c r="J44" s="361"/>
    </row>
    <row r="45" spans="1:10" ht="33" customHeight="1">
      <c r="A45" s="3"/>
      <c r="B45" s="361" t="s">
        <v>175</v>
      </c>
      <c r="C45" s="361"/>
      <c r="D45" s="361"/>
      <c r="E45" s="361"/>
      <c r="F45" s="361"/>
      <c r="G45" s="361"/>
      <c r="H45" s="361"/>
      <c r="I45" s="361"/>
      <c r="J45" s="361"/>
    </row>
    <row r="46" spans="1:10" ht="18.75" customHeight="1">
      <c r="A46" s="3"/>
      <c r="B46" s="361" t="s">
        <v>376</v>
      </c>
      <c r="C46" s="361"/>
      <c r="D46" s="361"/>
      <c r="E46" s="361"/>
      <c r="F46" s="361"/>
      <c r="G46" s="361"/>
      <c r="H46" s="361"/>
      <c r="I46" s="361"/>
      <c r="J46" s="361"/>
    </row>
    <row r="47" spans="1:10">
      <c r="A47" s="3"/>
      <c r="B47" s="3"/>
      <c r="C47" s="3"/>
      <c r="D47" s="3"/>
      <c r="E47" s="4"/>
      <c r="F47" s="5"/>
      <c r="G47" s="6"/>
      <c r="H47" s="7"/>
      <c r="I47" s="6"/>
      <c r="J47" s="6"/>
    </row>
    <row r="48" spans="1:10">
      <c r="A48" s="3"/>
      <c r="B48" s="366" t="s">
        <v>359</v>
      </c>
      <c r="C48" s="366"/>
      <c r="D48" s="367"/>
      <c r="E48" s="366"/>
      <c r="F48" s="366"/>
      <c r="G48" s="366"/>
      <c r="H48" s="366"/>
      <c r="I48" s="366"/>
      <c r="J48" s="366"/>
    </row>
    <row r="49" spans="1:10" ht="63" customHeight="1">
      <c r="A49" s="36">
        <v>1</v>
      </c>
      <c r="B49" s="361" t="s">
        <v>377</v>
      </c>
      <c r="C49" s="361"/>
      <c r="D49" s="361"/>
      <c r="E49" s="361"/>
      <c r="F49" s="361"/>
      <c r="G49" s="361"/>
      <c r="H49" s="361"/>
      <c r="I49" s="361"/>
      <c r="J49" s="361"/>
    </row>
    <row r="50" spans="1:10" ht="63" customHeight="1">
      <c r="A50" s="36">
        <v>2</v>
      </c>
      <c r="B50" s="361" t="s">
        <v>378</v>
      </c>
      <c r="C50" s="361"/>
      <c r="D50" s="361"/>
      <c r="E50" s="361"/>
      <c r="F50" s="361"/>
      <c r="G50" s="361"/>
      <c r="H50" s="361"/>
      <c r="I50" s="361"/>
      <c r="J50" s="361"/>
    </row>
    <row r="51" spans="1:10" ht="34.5" customHeight="1">
      <c r="A51" s="36">
        <v>3</v>
      </c>
      <c r="B51" s="361" t="s">
        <v>383</v>
      </c>
      <c r="C51" s="361"/>
      <c r="D51" s="361"/>
      <c r="E51" s="361"/>
      <c r="F51" s="361"/>
      <c r="G51" s="361"/>
      <c r="H51" s="361"/>
      <c r="I51" s="361"/>
      <c r="J51" s="361"/>
    </row>
    <row r="52" spans="1:10" ht="48" customHeight="1">
      <c r="A52" s="189" t="s">
        <v>14</v>
      </c>
      <c r="B52" s="361" t="s">
        <v>379</v>
      </c>
      <c r="C52" s="361"/>
      <c r="D52" s="361"/>
      <c r="E52" s="361"/>
      <c r="F52" s="361"/>
      <c r="G52" s="361"/>
      <c r="H52" s="361"/>
      <c r="I52" s="361"/>
      <c r="J52" s="361"/>
    </row>
    <row r="53" spans="1:10" ht="36" customHeight="1">
      <c r="A53" s="189" t="s">
        <v>14</v>
      </c>
      <c r="B53" s="361" t="s">
        <v>380</v>
      </c>
      <c r="C53" s="361"/>
      <c r="D53" s="361"/>
      <c r="E53" s="361"/>
      <c r="F53" s="361"/>
      <c r="G53" s="361"/>
      <c r="H53" s="361"/>
      <c r="I53" s="361"/>
      <c r="J53" s="361"/>
    </row>
    <row r="54" spans="1:10" ht="19.5" customHeight="1">
      <c r="A54" s="189" t="s">
        <v>14</v>
      </c>
      <c r="B54" s="361" t="s">
        <v>347</v>
      </c>
      <c r="C54" s="361"/>
      <c r="D54" s="361"/>
      <c r="E54" s="361"/>
      <c r="F54" s="361"/>
      <c r="G54" s="361"/>
      <c r="H54" s="361"/>
      <c r="I54" s="361"/>
      <c r="J54" s="361"/>
    </row>
    <row r="55" spans="1:10" ht="20.25" customHeight="1">
      <c r="A55" s="189" t="s">
        <v>14</v>
      </c>
      <c r="B55" s="361" t="s">
        <v>15</v>
      </c>
      <c r="C55" s="361"/>
      <c r="D55" s="361"/>
      <c r="E55" s="361"/>
      <c r="F55" s="361"/>
      <c r="G55" s="361"/>
      <c r="H55" s="361"/>
      <c r="I55" s="361"/>
      <c r="J55" s="361"/>
    </row>
    <row r="56" spans="1:10" ht="18" customHeight="1">
      <c r="A56" s="189" t="s">
        <v>14</v>
      </c>
      <c r="B56" s="361" t="s">
        <v>16</v>
      </c>
      <c r="C56" s="361"/>
      <c r="D56" s="361"/>
      <c r="E56" s="361"/>
      <c r="F56" s="361"/>
      <c r="G56" s="361"/>
      <c r="H56" s="361"/>
      <c r="I56" s="361"/>
      <c r="J56" s="361"/>
    </row>
    <row r="57" spans="1:10" ht="32.25" customHeight="1">
      <c r="A57" s="189" t="s">
        <v>14</v>
      </c>
      <c r="B57" s="361" t="s">
        <v>381</v>
      </c>
      <c r="C57" s="361"/>
      <c r="D57" s="361"/>
      <c r="E57" s="361"/>
      <c r="F57" s="361"/>
      <c r="G57" s="361"/>
      <c r="H57" s="361"/>
      <c r="I57" s="361"/>
      <c r="J57" s="361"/>
    </row>
    <row r="58" spans="1:10" ht="65.25" customHeight="1">
      <c r="A58" s="189" t="s">
        <v>14</v>
      </c>
      <c r="B58" s="361" t="s">
        <v>382</v>
      </c>
      <c r="C58" s="361"/>
      <c r="D58" s="361"/>
      <c r="E58" s="361"/>
      <c r="F58" s="361"/>
      <c r="G58" s="361"/>
      <c r="H58" s="361"/>
      <c r="I58" s="361"/>
      <c r="J58" s="361"/>
    </row>
    <row r="59" spans="1:10" ht="48.75" customHeight="1">
      <c r="A59" s="189" t="s">
        <v>14</v>
      </c>
      <c r="B59" s="361" t="s">
        <v>384</v>
      </c>
      <c r="C59" s="361"/>
      <c r="D59" s="361"/>
      <c r="E59" s="361"/>
      <c r="F59" s="361"/>
      <c r="G59" s="361"/>
      <c r="H59" s="361"/>
      <c r="I59" s="361"/>
      <c r="J59" s="361"/>
    </row>
    <row r="60" spans="1:10" ht="80.25" customHeight="1">
      <c r="A60" s="189" t="s">
        <v>14</v>
      </c>
      <c r="B60" s="361" t="s">
        <v>385</v>
      </c>
      <c r="C60" s="361"/>
      <c r="D60" s="361"/>
      <c r="E60" s="361"/>
      <c r="F60" s="361"/>
      <c r="G60" s="361"/>
      <c r="H60" s="361"/>
      <c r="I60" s="361"/>
      <c r="J60" s="361"/>
    </row>
    <row r="61" spans="1:10" ht="21" customHeight="1">
      <c r="A61" s="189" t="s">
        <v>14</v>
      </c>
      <c r="B61" s="361" t="s">
        <v>386</v>
      </c>
      <c r="C61" s="361"/>
      <c r="D61" s="361"/>
      <c r="E61" s="361"/>
      <c r="F61" s="361"/>
      <c r="G61" s="361"/>
      <c r="H61" s="361"/>
      <c r="I61" s="361"/>
      <c r="J61" s="361"/>
    </row>
    <row r="62" spans="1:10" ht="21" customHeight="1">
      <c r="A62" s="189" t="s">
        <v>14</v>
      </c>
      <c r="B62" s="361" t="s">
        <v>387</v>
      </c>
      <c r="C62" s="361"/>
      <c r="D62" s="361"/>
      <c r="E62" s="361"/>
      <c r="F62" s="361"/>
      <c r="G62" s="361"/>
      <c r="H62" s="361"/>
      <c r="I62" s="361"/>
      <c r="J62" s="361"/>
    </row>
    <row r="63" spans="1:10" ht="21" customHeight="1">
      <c r="A63" s="189" t="s">
        <v>14</v>
      </c>
      <c r="B63" s="361" t="s">
        <v>388</v>
      </c>
      <c r="C63" s="361"/>
      <c r="D63" s="361"/>
      <c r="E63" s="361"/>
      <c r="F63" s="361"/>
      <c r="G63" s="361"/>
      <c r="H63" s="361"/>
      <c r="I63" s="361"/>
      <c r="J63" s="361"/>
    </row>
    <row r="64" spans="1:10" ht="21" customHeight="1">
      <c r="A64" s="189" t="s">
        <v>14</v>
      </c>
      <c r="B64" s="361" t="s">
        <v>389</v>
      </c>
      <c r="C64" s="361"/>
      <c r="D64" s="361"/>
      <c r="E64" s="361"/>
      <c r="F64" s="361"/>
      <c r="G64" s="361"/>
      <c r="H64" s="361"/>
      <c r="I64" s="361"/>
      <c r="J64" s="361"/>
    </row>
    <row r="65" spans="1:10" ht="21" customHeight="1">
      <c r="A65" s="189" t="s">
        <v>14</v>
      </c>
      <c r="B65" s="361" t="s">
        <v>390</v>
      </c>
      <c r="C65" s="361"/>
      <c r="D65" s="361"/>
      <c r="E65" s="361"/>
      <c r="F65" s="361"/>
      <c r="G65" s="361"/>
      <c r="H65" s="361"/>
      <c r="I65" s="361"/>
      <c r="J65" s="361"/>
    </row>
    <row r="66" spans="1:10" ht="53.25" customHeight="1">
      <c r="A66" s="189" t="s">
        <v>14</v>
      </c>
      <c r="B66" s="361" t="s">
        <v>391</v>
      </c>
      <c r="C66" s="361"/>
      <c r="D66" s="361"/>
      <c r="E66" s="361"/>
      <c r="F66" s="361"/>
      <c r="G66" s="361"/>
      <c r="H66" s="361"/>
      <c r="I66" s="361"/>
      <c r="J66" s="361"/>
    </row>
    <row r="67" spans="1:10" ht="35.25" customHeight="1">
      <c r="A67" s="189" t="s">
        <v>14</v>
      </c>
      <c r="B67" s="361" t="s">
        <v>392</v>
      </c>
      <c r="C67" s="361"/>
      <c r="D67" s="361"/>
      <c r="E67" s="361"/>
      <c r="F67" s="361"/>
      <c r="G67" s="361"/>
      <c r="H67" s="361"/>
      <c r="I67" s="361"/>
      <c r="J67" s="361"/>
    </row>
    <row r="68" spans="1:10" ht="33" customHeight="1">
      <c r="A68" s="189" t="s">
        <v>14</v>
      </c>
      <c r="B68" s="361" t="s">
        <v>393</v>
      </c>
      <c r="C68" s="361"/>
      <c r="D68" s="361"/>
      <c r="E68" s="361"/>
      <c r="F68" s="361"/>
      <c r="G68" s="361"/>
      <c r="H68" s="361"/>
      <c r="I68" s="361"/>
      <c r="J68" s="361"/>
    </row>
    <row r="69" spans="1:10" ht="21" customHeight="1">
      <c r="A69" s="189" t="s">
        <v>14</v>
      </c>
      <c r="B69" s="361" t="s">
        <v>395</v>
      </c>
      <c r="C69" s="361"/>
      <c r="D69" s="361"/>
      <c r="E69" s="361"/>
      <c r="F69" s="361"/>
      <c r="G69" s="361"/>
      <c r="H69" s="361"/>
      <c r="I69" s="361"/>
      <c r="J69" s="361"/>
    </row>
    <row r="70" spans="1:10" ht="63" customHeight="1">
      <c r="A70" s="189" t="s">
        <v>14</v>
      </c>
      <c r="B70" s="361" t="s">
        <v>394</v>
      </c>
      <c r="C70" s="361"/>
      <c r="D70" s="361"/>
      <c r="E70" s="361"/>
      <c r="F70" s="361"/>
      <c r="G70" s="361"/>
      <c r="H70" s="361"/>
      <c r="I70" s="361"/>
      <c r="J70" s="361"/>
    </row>
    <row r="71" spans="1:10" ht="18" customHeight="1">
      <c r="A71" s="189" t="s">
        <v>14</v>
      </c>
      <c r="B71" s="361" t="s">
        <v>396</v>
      </c>
      <c r="C71" s="361"/>
      <c r="D71" s="361"/>
      <c r="E71" s="361"/>
      <c r="F71" s="361"/>
      <c r="G71" s="361"/>
      <c r="H71" s="361"/>
      <c r="I71" s="361"/>
      <c r="J71" s="361"/>
    </row>
    <row r="72" spans="1:10" ht="60.75" customHeight="1">
      <c r="A72" s="36">
        <v>4</v>
      </c>
      <c r="B72" s="361" t="s">
        <v>348</v>
      </c>
      <c r="C72" s="361"/>
      <c r="D72" s="361"/>
      <c r="E72" s="361"/>
      <c r="F72" s="361"/>
      <c r="G72" s="361"/>
      <c r="H72" s="361"/>
      <c r="I72" s="361"/>
      <c r="J72" s="361"/>
    </row>
    <row r="73" spans="1:10" ht="30" customHeight="1">
      <c r="A73" s="36">
        <v>5</v>
      </c>
      <c r="B73" s="361" t="s">
        <v>397</v>
      </c>
      <c r="C73" s="361"/>
      <c r="D73" s="361"/>
      <c r="E73" s="361"/>
      <c r="F73" s="361"/>
      <c r="G73" s="361"/>
      <c r="H73" s="361"/>
      <c r="I73" s="361"/>
      <c r="J73" s="361"/>
    </row>
    <row r="74" spans="1:10" ht="51" customHeight="1">
      <c r="A74" s="36">
        <v>6</v>
      </c>
      <c r="B74" s="361" t="s">
        <v>349</v>
      </c>
      <c r="C74" s="361"/>
      <c r="D74" s="361"/>
      <c r="E74" s="361"/>
      <c r="F74" s="361"/>
      <c r="G74" s="361"/>
      <c r="H74" s="361"/>
      <c r="I74" s="361"/>
      <c r="J74" s="361"/>
    </row>
    <row r="75" spans="1:10" ht="48" customHeight="1">
      <c r="A75" s="36"/>
      <c r="B75" s="361" t="s">
        <v>398</v>
      </c>
      <c r="C75" s="361"/>
      <c r="D75" s="361"/>
      <c r="E75" s="361"/>
      <c r="F75" s="361"/>
      <c r="G75" s="361"/>
      <c r="H75" s="361"/>
      <c r="I75" s="361"/>
      <c r="J75" s="361"/>
    </row>
    <row r="76" spans="1:10" ht="48" customHeight="1">
      <c r="A76" s="36"/>
      <c r="B76" s="361" t="s">
        <v>400</v>
      </c>
      <c r="C76" s="361"/>
      <c r="D76" s="361"/>
      <c r="E76" s="361"/>
      <c r="F76" s="361"/>
      <c r="G76" s="361"/>
      <c r="H76" s="361"/>
      <c r="I76" s="361"/>
      <c r="J76" s="361"/>
    </row>
    <row r="77" spans="1:10" ht="48" customHeight="1">
      <c r="A77" s="36"/>
      <c r="B77" s="361" t="s">
        <v>399</v>
      </c>
      <c r="C77" s="361"/>
      <c r="D77" s="361"/>
      <c r="E77" s="361"/>
      <c r="F77" s="361"/>
      <c r="G77" s="361"/>
      <c r="H77" s="361"/>
      <c r="I77" s="361"/>
      <c r="J77" s="361"/>
    </row>
    <row r="78" spans="1:10" ht="65.25" customHeight="1">
      <c r="A78" s="36">
        <v>7</v>
      </c>
      <c r="B78" s="361" t="s">
        <v>401</v>
      </c>
      <c r="C78" s="361"/>
      <c r="D78" s="361"/>
      <c r="E78" s="361"/>
      <c r="F78" s="361"/>
      <c r="G78" s="361"/>
      <c r="H78" s="361"/>
      <c r="I78" s="361"/>
      <c r="J78" s="361"/>
    </row>
    <row r="79" spans="1:10" ht="95.25" customHeight="1">
      <c r="A79" s="36">
        <v>8</v>
      </c>
      <c r="B79" s="361" t="s">
        <v>402</v>
      </c>
      <c r="C79" s="361"/>
      <c r="D79" s="361"/>
      <c r="E79" s="361"/>
      <c r="F79" s="361"/>
      <c r="G79" s="361"/>
      <c r="H79" s="361"/>
      <c r="I79" s="361"/>
      <c r="J79" s="361"/>
    </row>
    <row r="80" spans="1:10" ht="50.25" customHeight="1">
      <c r="A80" s="36">
        <v>9</v>
      </c>
      <c r="B80" s="361" t="s">
        <v>403</v>
      </c>
      <c r="C80" s="361"/>
      <c r="D80" s="361"/>
      <c r="E80" s="361"/>
      <c r="F80" s="361"/>
      <c r="G80" s="361"/>
      <c r="H80" s="361"/>
      <c r="I80" s="361"/>
      <c r="J80" s="361"/>
    </row>
    <row r="81" spans="1:10" ht="113.25" customHeight="1">
      <c r="A81" s="36">
        <v>10</v>
      </c>
      <c r="B81" s="361" t="s">
        <v>404</v>
      </c>
      <c r="C81" s="361"/>
      <c r="D81" s="361"/>
      <c r="E81" s="361"/>
      <c r="F81" s="361"/>
      <c r="G81" s="361"/>
      <c r="H81" s="361"/>
      <c r="I81" s="361"/>
      <c r="J81" s="361"/>
    </row>
    <row r="82" spans="1:10" ht="34.5" customHeight="1">
      <c r="A82" s="36">
        <v>11</v>
      </c>
      <c r="B82" s="365" t="s">
        <v>350</v>
      </c>
      <c r="C82" s="365"/>
      <c r="D82" s="365"/>
      <c r="E82" s="365"/>
      <c r="F82" s="365"/>
      <c r="G82" s="365"/>
      <c r="H82" s="365"/>
      <c r="I82" s="365"/>
      <c r="J82" s="365"/>
    </row>
    <row r="83" spans="1:10" ht="66.75" customHeight="1">
      <c r="A83" s="36">
        <v>12</v>
      </c>
      <c r="B83" s="361" t="s">
        <v>351</v>
      </c>
      <c r="C83" s="361"/>
      <c r="D83" s="361"/>
      <c r="E83" s="361"/>
      <c r="F83" s="361"/>
      <c r="G83" s="361"/>
      <c r="H83" s="361"/>
      <c r="I83" s="361"/>
      <c r="J83" s="361"/>
    </row>
    <row r="84" spans="1:10" ht="29.25" customHeight="1">
      <c r="A84" s="36">
        <v>13</v>
      </c>
      <c r="B84" s="361" t="s">
        <v>352</v>
      </c>
      <c r="C84" s="361"/>
      <c r="D84" s="361"/>
      <c r="E84" s="361"/>
      <c r="F84" s="361"/>
      <c r="G84" s="361"/>
      <c r="H84" s="361"/>
      <c r="I84" s="361"/>
      <c r="J84" s="361"/>
    </row>
    <row r="85" spans="1:10" ht="33" customHeight="1">
      <c r="B85" s="361" t="s">
        <v>353</v>
      </c>
      <c r="C85" s="361"/>
      <c r="D85" s="361"/>
      <c r="E85" s="361"/>
      <c r="F85" s="361"/>
      <c r="G85" s="361"/>
      <c r="H85" s="361"/>
      <c r="I85" s="361"/>
      <c r="J85" s="361"/>
    </row>
    <row r="86" spans="1:10" ht="28.5" customHeight="1">
      <c r="B86" s="361" t="s">
        <v>354</v>
      </c>
      <c r="C86" s="361"/>
      <c r="D86" s="361"/>
      <c r="E86" s="361"/>
      <c r="F86" s="361"/>
      <c r="G86" s="361"/>
      <c r="H86" s="361"/>
      <c r="I86" s="361"/>
      <c r="J86" s="361"/>
    </row>
    <row r="87" spans="1:10" ht="31.5" customHeight="1">
      <c r="B87" s="361" t="s">
        <v>355</v>
      </c>
      <c r="C87" s="361"/>
      <c r="D87" s="361"/>
      <c r="E87" s="361"/>
      <c r="F87" s="361"/>
      <c r="G87" s="361"/>
      <c r="H87" s="361"/>
      <c r="I87" s="361"/>
      <c r="J87" s="361"/>
    </row>
    <row r="88" spans="1:10" ht="50.25" customHeight="1">
      <c r="B88" s="361" t="s">
        <v>356</v>
      </c>
      <c r="C88" s="361"/>
      <c r="D88" s="361"/>
      <c r="E88" s="361"/>
      <c r="F88" s="361"/>
      <c r="G88" s="361"/>
      <c r="H88" s="361"/>
      <c r="I88" s="361"/>
      <c r="J88" s="361"/>
    </row>
    <row r="89" spans="1:10" ht="30.75" customHeight="1">
      <c r="B89" s="361" t="s">
        <v>357</v>
      </c>
      <c r="C89" s="361"/>
      <c r="D89" s="361"/>
      <c r="E89" s="361"/>
      <c r="F89" s="361"/>
      <c r="G89" s="361"/>
      <c r="H89" s="361"/>
      <c r="I89" s="361"/>
      <c r="J89" s="361"/>
    </row>
    <row r="90" spans="1:10" ht="30.75" customHeight="1">
      <c r="B90" s="361" t="s">
        <v>358</v>
      </c>
      <c r="C90" s="361"/>
      <c r="D90" s="361"/>
      <c r="E90" s="361"/>
      <c r="F90" s="361"/>
      <c r="G90" s="361"/>
      <c r="H90" s="361"/>
      <c r="I90" s="361"/>
      <c r="J90" s="361"/>
    </row>
    <row r="91" spans="1:10" ht="28.5" customHeight="1">
      <c r="B91" s="361" t="s">
        <v>405</v>
      </c>
      <c r="C91" s="361"/>
      <c r="D91" s="361"/>
      <c r="E91" s="361"/>
      <c r="F91" s="361"/>
      <c r="G91" s="361"/>
      <c r="H91" s="361"/>
      <c r="I91" s="361"/>
      <c r="J91" s="361"/>
    </row>
    <row r="92" spans="1:10" ht="20.25" customHeight="1">
      <c r="A92" s="36">
        <v>14</v>
      </c>
      <c r="B92" s="361" t="s">
        <v>17</v>
      </c>
      <c r="C92" s="361"/>
      <c r="D92" s="361"/>
      <c r="E92" s="361"/>
      <c r="F92" s="361"/>
      <c r="G92" s="361"/>
      <c r="H92" s="361"/>
      <c r="I92" s="361"/>
      <c r="J92" s="361"/>
    </row>
    <row r="93" spans="1:10" ht="8.25" customHeight="1">
      <c r="A93" s="3"/>
      <c r="B93" s="152"/>
      <c r="C93" s="152"/>
      <c r="D93" s="153"/>
      <c r="E93" s="152"/>
      <c r="F93" s="152"/>
      <c r="G93" s="152"/>
      <c r="H93" s="152"/>
      <c r="I93" s="152"/>
      <c r="J93" s="152"/>
    </row>
    <row r="94" spans="1:10">
      <c r="A94" s="3"/>
      <c r="B94" s="152"/>
      <c r="C94" s="152"/>
      <c r="D94" s="153"/>
      <c r="E94" s="152"/>
      <c r="F94" s="152"/>
      <c r="G94" s="152"/>
      <c r="H94" s="152"/>
      <c r="I94" s="152"/>
      <c r="J94" s="152"/>
    </row>
    <row r="95" spans="1:10">
      <c r="A95" s="144" t="str">
        <f>A15</f>
        <v>A.</v>
      </c>
      <c r="B95" s="144">
        <f>B15</f>
        <v>2</v>
      </c>
      <c r="C95" s="33"/>
      <c r="D95" s="41"/>
      <c r="E95" s="33"/>
      <c r="F95" s="33" t="s">
        <v>10</v>
      </c>
      <c r="G95" s="6"/>
      <c r="H95" s="42"/>
      <c r="I95" s="32"/>
      <c r="J95" s="2"/>
    </row>
    <row r="96" spans="1:10">
      <c r="A96" s="33"/>
      <c r="B96" s="33"/>
      <c r="C96" s="33"/>
      <c r="D96" s="41"/>
      <c r="E96" s="33"/>
      <c r="F96" s="33"/>
      <c r="G96" s="6"/>
      <c r="H96" s="42"/>
      <c r="I96" s="32"/>
      <c r="J96" s="2"/>
    </row>
    <row r="97" spans="1:10">
      <c r="A97" s="364" t="s">
        <v>176</v>
      </c>
      <c r="B97" s="364"/>
      <c r="C97" s="364"/>
      <c r="D97" s="364"/>
      <c r="E97" s="364"/>
      <c r="F97" s="364"/>
      <c r="G97" s="190"/>
      <c r="H97" s="190"/>
      <c r="I97" s="191"/>
      <c r="J97" s="191"/>
    </row>
    <row r="98" spans="1:10">
      <c r="A98" s="192"/>
      <c r="B98" s="33"/>
      <c r="C98" s="33"/>
      <c r="D98" s="41"/>
      <c r="E98" s="33"/>
      <c r="F98" s="193"/>
      <c r="G98" s="6"/>
      <c r="H98" s="42"/>
      <c r="I98" s="42"/>
      <c r="J98" s="42"/>
    </row>
    <row r="99" spans="1:10" ht="45">
      <c r="A99" s="44" t="str">
        <f>A$95</f>
        <v>A.</v>
      </c>
      <c r="B99" s="44">
        <f>B$95</f>
        <v>2</v>
      </c>
      <c r="C99" s="194">
        <v>1</v>
      </c>
      <c r="D99" s="179"/>
      <c r="E99" s="46"/>
      <c r="F99" s="221" t="s">
        <v>189</v>
      </c>
      <c r="G99" s="52" t="s">
        <v>19</v>
      </c>
      <c r="H99" s="53">
        <v>1</v>
      </c>
      <c r="I99" s="113"/>
      <c r="J99" s="54" t="str">
        <f>IF(H99*I99,H99*I99,"")</f>
        <v/>
      </c>
    </row>
    <row r="100" spans="1:10" ht="45">
      <c r="A100" s="48"/>
      <c r="B100" s="48"/>
      <c r="C100" s="48"/>
      <c r="D100" s="34"/>
      <c r="E100" s="46"/>
      <c r="F100" s="218" t="s">
        <v>190</v>
      </c>
      <c r="G100" s="6"/>
      <c r="H100" s="51"/>
      <c r="I100" s="143"/>
      <c r="J100" s="51"/>
    </row>
    <row r="101" spans="1:10" ht="45">
      <c r="A101" s="48"/>
      <c r="B101" s="48"/>
      <c r="C101" s="48"/>
      <c r="D101" s="34"/>
      <c r="E101" s="46"/>
      <c r="F101" s="219" t="s">
        <v>406</v>
      </c>
      <c r="G101" s="6"/>
      <c r="H101" s="51"/>
      <c r="I101" s="143"/>
      <c r="J101" s="51"/>
    </row>
    <row r="102" spans="1:10" customFormat="1" ht="45">
      <c r="A102" s="327"/>
      <c r="B102" s="327"/>
      <c r="C102" s="327"/>
      <c r="D102" s="328"/>
      <c r="E102" s="329"/>
      <c r="F102" s="330" t="s">
        <v>518</v>
      </c>
      <c r="G102" s="331"/>
      <c r="H102" s="332"/>
      <c r="I102" s="116"/>
      <c r="J102" s="333" t="s">
        <v>18</v>
      </c>
    </row>
    <row r="103" spans="1:10" customFormat="1" ht="30">
      <c r="A103" s="327"/>
      <c r="B103" s="327"/>
      <c r="C103" s="327"/>
      <c r="D103" s="328"/>
      <c r="E103" s="329"/>
      <c r="F103" s="330" t="s">
        <v>519</v>
      </c>
      <c r="G103" s="331"/>
      <c r="H103" s="332"/>
      <c r="I103" s="116"/>
      <c r="J103" s="333" t="s">
        <v>18</v>
      </c>
    </row>
    <row r="104" spans="1:10" customFormat="1" ht="45">
      <c r="A104" s="327"/>
      <c r="B104" s="327"/>
      <c r="C104" s="327"/>
      <c r="D104" s="328"/>
      <c r="E104" s="329"/>
      <c r="F104" s="330" t="s">
        <v>520</v>
      </c>
      <c r="G104" s="331"/>
      <c r="H104" s="332"/>
      <c r="I104" s="116"/>
      <c r="J104" s="333"/>
    </row>
    <row r="105" spans="1:10" ht="45">
      <c r="A105" s="48"/>
      <c r="B105" s="48"/>
      <c r="C105" s="48"/>
      <c r="D105" s="49"/>
      <c r="E105" s="46"/>
      <c r="F105" s="50" t="s">
        <v>521</v>
      </c>
      <c r="G105" s="6"/>
      <c r="H105" s="51"/>
      <c r="I105" s="143"/>
      <c r="J105" s="51"/>
    </row>
    <row r="106" spans="1:10" s="342" customFormat="1" ht="30">
      <c r="A106" s="334"/>
      <c r="B106" s="334"/>
      <c r="C106" s="334"/>
      <c r="D106" s="335"/>
      <c r="E106" s="336"/>
      <c r="F106" s="337" t="s">
        <v>522</v>
      </c>
      <c r="G106" s="338"/>
      <c r="H106" s="339"/>
      <c r="I106" s="340"/>
      <c r="J106" s="341"/>
    </row>
    <row r="107" spans="1:10" ht="60">
      <c r="A107" s="48"/>
      <c r="B107" s="48"/>
      <c r="C107" s="48"/>
      <c r="D107" s="49"/>
      <c r="E107" s="46"/>
      <c r="F107" s="50" t="s">
        <v>177</v>
      </c>
      <c r="G107" s="6"/>
      <c r="H107" s="51"/>
      <c r="I107" s="143"/>
      <c r="J107" s="51"/>
    </row>
    <row r="108" spans="1:10" ht="60">
      <c r="A108" s="48"/>
      <c r="B108" s="48"/>
      <c r="C108" s="48"/>
      <c r="D108" s="49"/>
      <c r="E108" s="46"/>
      <c r="F108" s="50" t="s">
        <v>178</v>
      </c>
      <c r="G108" s="6"/>
      <c r="H108" s="51"/>
      <c r="I108" s="143"/>
      <c r="J108" s="51"/>
    </row>
    <row r="109" spans="1:10" ht="30">
      <c r="A109" s="48"/>
      <c r="B109" s="48"/>
      <c r="C109" s="48"/>
      <c r="D109" s="49"/>
      <c r="E109" s="46"/>
      <c r="F109" s="50" t="s">
        <v>179</v>
      </c>
      <c r="G109" s="6"/>
      <c r="H109" s="51"/>
      <c r="I109" s="143"/>
      <c r="J109" s="51"/>
    </row>
    <row r="110" spans="1:10" ht="45">
      <c r="A110" s="48"/>
      <c r="B110" s="48"/>
      <c r="C110" s="48"/>
      <c r="D110" s="49"/>
      <c r="E110" s="46"/>
      <c r="F110" s="50" t="s">
        <v>186</v>
      </c>
      <c r="G110" s="6"/>
      <c r="H110" s="51"/>
      <c r="I110" s="143"/>
      <c r="J110" s="51"/>
    </row>
    <row r="111" spans="1:10" ht="30">
      <c r="A111" s="48"/>
      <c r="B111" s="48"/>
      <c r="C111" s="48"/>
      <c r="D111" s="49"/>
      <c r="E111" s="46"/>
      <c r="F111" s="50" t="s">
        <v>182</v>
      </c>
      <c r="G111" s="6"/>
      <c r="H111" s="51"/>
      <c r="I111" s="143"/>
      <c r="J111" s="51"/>
    </row>
    <row r="112" spans="1:10" ht="45">
      <c r="A112" s="48"/>
      <c r="B112" s="48"/>
      <c r="C112" s="48"/>
      <c r="D112" s="179" t="s">
        <v>183</v>
      </c>
      <c r="E112" s="46"/>
      <c r="F112" s="50" t="s">
        <v>192</v>
      </c>
      <c r="G112" s="6"/>
      <c r="H112" s="51"/>
      <c r="I112" s="143"/>
      <c r="J112" s="51"/>
    </row>
    <row r="113" spans="1:10" ht="60">
      <c r="A113" s="48"/>
      <c r="B113" s="48"/>
      <c r="C113" s="48"/>
      <c r="D113" s="179" t="s">
        <v>184</v>
      </c>
      <c r="E113" s="46"/>
      <c r="F113" s="50" t="s">
        <v>193</v>
      </c>
      <c r="G113" s="6"/>
      <c r="H113" s="51"/>
      <c r="I113" s="143"/>
      <c r="J113" s="51"/>
    </row>
    <row r="114" spans="1:10" ht="45">
      <c r="A114" s="48"/>
      <c r="B114" s="48"/>
      <c r="C114" s="48"/>
      <c r="D114" s="49"/>
      <c r="E114" s="46"/>
      <c r="F114" s="50" t="s">
        <v>185</v>
      </c>
      <c r="G114" s="6"/>
      <c r="H114" s="51"/>
      <c r="I114" s="143"/>
      <c r="J114" s="51"/>
    </row>
    <row r="115" spans="1:10" ht="30">
      <c r="A115" s="48"/>
      <c r="B115" s="48"/>
      <c r="C115" s="48"/>
      <c r="D115" s="49"/>
      <c r="E115" s="46"/>
      <c r="F115" s="50" t="s">
        <v>194</v>
      </c>
      <c r="G115" s="6"/>
      <c r="H115" s="51"/>
      <c r="I115" s="143"/>
      <c r="J115" s="51"/>
    </row>
    <row r="116" spans="1:10" ht="30">
      <c r="A116" s="48"/>
      <c r="B116" s="48"/>
      <c r="C116" s="48"/>
      <c r="D116" s="179">
        <v>1</v>
      </c>
      <c r="E116" s="46"/>
      <c r="F116" s="50" t="s">
        <v>180</v>
      </c>
      <c r="G116" s="6"/>
      <c r="H116" s="51"/>
      <c r="I116" s="143"/>
      <c r="J116" s="51"/>
    </row>
    <row r="117" spans="1:10" ht="60">
      <c r="A117" s="48"/>
      <c r="B117" s="48"/>
      <c r="C117" s="48"/>
      <c r="D117" s="179">
        <v>2</v>
      </c>
      <c r="E117" s="46"/>
      <c r="F117" s="50" t="s">
        <v>195</v>
      </c>
      <c r="G117" s="6"/>
      <c r="H117" s="51"/>
      <c r="I117" s="143"/>
      <c r="J117" s="51"/>
    </row>
    <row r="118" spans="1:10" ht="30">
      <c r="A118" s="48"/>
      <c r="B118" s="48"/>
      <c r="C118" s="48"/>
      <c r="D118" s="179"/>
      <c r="E118" s="46"/>
      <c r="F118" s="50" t="s">
        <v>196</v>
      </c>
      <c r="G118" s="6"/>
      <c r="H118" s="51"/>
      <c r="I118" s="143"/>
      <c r="J118" s="51"/>
    </row>
    <row r="119" spans="1:10" ht="45">
      <c r="A119" s="48"/>
      <c r="B119" s="48"/>
      <c r="C119" s="48"/>
      <c r="D119" s="179"/>
      <c r="E119" s="46"/>
      <c r="F119" s="50" t="s">
        <v>197</v>
      </c>
      <c r="G119" s="6"/>
      <c r="H119" s="51"/>
      <c r="I119" s="143"/>
      <c r="J119" s="51"/>
    </row>
    <row r="120" spans="1:10" ht="60">
      <c r="A120" s="48"/>
      <c r="B120" s="48"/>
      <c r="C120" s="48"/>
      <c r="D120" s="179">
        <v>3</v>
      </c>
      <c r="E120" s="46"/>
      <c r="F120" s="50" t="s">
        <v>524</v>
      </c>
      <c r="G120" s="6"/>
      <c r="H120" s="51"/>
      <c r="I120" s="143"/>
      <c r="J120" s="51"/>
    </row>
    <row r="121" spans="1:10" ht="30">
      <c r="A121" s="48"/>
      <c r="B121" s="48"/>
      <c r="C121" s="48"/>
      <c r="D121" s="179">
        <v>4</v>
      </c>
      <c r="E121" s="46"/>
      <c r="F121" s="50" t="s">
        <v>181</v>
      </c>
      <c r="G121" s="6"/>
      <c r="H121" s="51"/>
      <c r="I121" s="143"/>
      <c r="J121" s="51"/>
    </row>
    <row r="122" spans="1:10" ht="30">
      <c r="A122" s="48"/>
      <c r="B122" s="48"/>
      <c r="C122" s="48"/>
      <c r="D122" s="179">
        <v>5</v>
      </c>
      <c r="E122" s="46"/>
      <c r="F122" s="50" t="s">
        <v>523</v>
      </c>
      <c r="G122" s="6"/>
      <c r="H122" s="51"/>
      <c r="I122" s="143"/>
      <c r="J122" s="51"/>
    </row>
    <row r="123" spans="1:10">
      <c r="A123" s="48"/>
      <c r="B123" s="48"/>
      <c r="C123" s="48"/>
      <c r="D123" s="49"/>
      <c r="E123" s="46"/>
      <c r="F123" s="50" t="s">
        <v>187</v>
      </c>
      <c r="G123" s="6"/>
      <c r="H123" s="51"/>
      <c r="I123" s="143"/>
      <c r="J123" s="51"/>
    </row>
    <row r="124" spans="1:10" ht="30">
      <c r="A124" s="48"/>
      <c r="B124" s="48"/>
      <c r="C124" s="48"/>
      <c r="D124" s="49"/>
      <c r="E124" s="46"/>
      <c r="F124" s="50" t="s">
        <v>198</v>
      </c>
      <c r="G124" s="6"/>
      <c r="H124" s="51"/>
      <c r="I124" s="143"/>
      <c r="J124" s="51"/>
    </row>
    <row r="125" spans="1:10" ht="60">
      <c r="A125" s="48"/>
      <c r="B125" s="48"/>
      <c r="C125" s="48"/>
      <c r="D125" s="49"/>
      <c r="E125" s="46"/>
      <c r="F125" s="50" t="s">
        <v>199</v>
      </c>
      <c r="G125" s="6"/>
      <c r="H125" s="51"/>
      <c r="I125" s="143"/>
      <c r="J125" s="51"/>
    </row>
    <row r="126" spans="1:10">
      <c r="A126" s="48"/>
      <c r="B126" s="48"/>
      <c r="C126" s="48"/>
      <c r="D126" s="179"/>
      <c r="E126" s="46"/>
      <c r="F126" s="195" t="s">
        <v>191</v>
      </c>
      <c r="G126" s="6"/>
      <c r="H126" s="47"/>
      <c r="I126" s="142"/>
      <c r="J126" s="47"/>
    </row>
    <row r="127" spans="1:10">
      <c r="A127" s="49"/>
      <c r="B127" s="49"/>
      <c r="C127" s="49"/>
      <c r="D127" s="49"/>
      <c r="E127" s="55"/>
      <c r="F127" s="196"/>
      <c r="G127" s="32"/>
      <c r="H127" s="39"/>
      <c r="I127" s="145"/>
      <c r="J127" s="39"/>
    </row>
    <row r="128" spans="1:10">
      <c r="A128" s="44" t="str">
        <f>A$95</f>
        <v>A.</v>
      </c>
      <c r="B128" s="44">
        <f>B$95</f>
        <v>2</v>
      </c>
      <c r="C128" s="44">
        <v>2</v>
      </c>
      <c r="D128" s="45"/>
      <c r="E128" s="46"/>
      <c r="F128" s="221" t="s">
        <v>21</v>
      </c>
      <c r="H128" s="59"/>
      <c r="I128" s="115"/>
    </row>
    <row r="129" spans="1:10">
      <c r="A129" s="48"/>
      <c r="B129" s="48"/>
      <c r="C129" s="48"/>
      <c r="D129" s="49"/>
      <c r="E129" s="46"/>
      <c r="F129" s="50" t="s">
        <v>22</v>
      </c>
      <c r="H129" s="42"/>
      <c r="I129" s="1"/>
      <c r="J129" s="2"/>
    </row>
    <row r="130" spans="1:10" ht="45">
      <c r="A130" s="43"/>
      <c r="B130" s="44"/>
      <c r="C130" s="44"/>
      <c r="D130" s="45"/>
      <c r="E130" s="46"/>
      <c r="F130" s="50" t="s">
        <v>23</v>
      </c>
      <c r="G130" s="6"/>
      <c r="H130" s="47"/>
      <c r="I130" s="116"/>
      <c r="J130" s="2"/>
    </row>
    <row r="131" spans="1:10" ht="60">
      <c r="A131" s="43"/>
      <c r="B131" s="44"/>
      <c r="C131" s="44"/>
      <c r="D131" s="45"/>
      <c r="E131" s="46"/>
      <c r="F131" s="50" t="s">
        <v>24</v>
      </c>
      <c r="G131" s="6"/>
      <c r="H131" s="47"/>
      <c r="I131" s="116"/>
      <c r="J131" s="2"/>
    </row>
    <row r="132" spans="1:10" ht="45">
      <c r="A132" s="43"/>
      <c r="B132" s="44"/>
      <c r="C132" s="44"/>
      <c r="D132" s="45"/>
      <c r="E132" s="46"/>
      <c r="F132" s="50" t="s">
        <v>144</v>
      </c>
      <c r="G132" s="6"/>
      <c r="H132" s="47"/>
      <c r="I132" s="116"/>
      <c r="J132" s="2"/>
    </row>
    <row r="133" spans="1:10" ht="45">
      <c r="A133" s="43"/>
      <c r="B133" s="44"/>
      <c r="C133" s="44"/>
      <c r="D133" s="45"/>
      <c r="E133" s="46"/>
      <c r="F133" s="50" t="s">
        <v>25</v>
      </c>
      <c r="G133" s="6"/>
      <c r="H133" s="47"/>
      <c r="I133" s="116"/>
      <c r="J133" s="2"/>
    </row>
    <row r="134" spans="1:10" ht="30">
      <c r="A134" s="43"/>
      <c r="B134" s="44"/>
      <c r="C134" s="44"/>
      <c r="D134" s="45"/>
      <c r="E134" s="46"/>
      <c r="F134" s="50" t="s">
        <v>26</v>
      </c>
      <c r="G134" s="6"/>
      <c r="H134" s="47"/>
      <c r="I134" s="116"/>
      <c r="J134" s="2"/>
    </row>
    <row r="135" spans="1:10" ht="30">
      <c r="A135" s="43"/>
      <c r="B135" s="44"/>
      <c r="C135" s="44"/>
      <c r="D135" s="45"/>
      <c r="E135" s="46"/>
      <c r="F135" s="50" t="s">
        <v>145</v>
      </c>
      <c r="G135" s="6"/>
      <c r="H135" s="47"/>
      <c r="I135" s="116"/>
      <c r="J135" s="2"/>
    </row>
    <row r="136" spans="1:10" ht="45">
      <c r="A136" s="43"/>
      <c r="B136" s="44"/>
      <c r="C136" s="44"/>
      <c r="D136" s="45"/>
      <c r="E136" s="46"/>
      <c r="F136" s="50" t="s">
        <v>146</v>
      </c>
      <c r="G136" s="6"/>
      <c r="H136" s="47"/>
      <c r="I136" s="116"/>
      <c r="J136" s="2"/>
    </row>
    <row r="137" spans="1:10">
      <c r="A137" s="48"/>
      <c r="B137" s="48"/>
      <c r="C137" s="48"/>
      <c r="D137" s="49"/>
      <c r="E137" s="46"/>
      <c r="F137" s="50" t="s">
        <v>27</v>
      </c>
      <c r="H137" s="61"/>
      <c r="I137" s="1"/>
      <c r="J137" s="2"/>
    </row>
    <row r="138" spans="1:10" ht="60">
      <c r="A138" s="43"/>
      <c r="B138" s="44"/>
      <c r="C138" s="44"/>
      <c r="D138" s="45"/>
      <c r="E138" s="46"/>
      <c r="F138" s="50" t="s">
        <v>28</v>
      </c>
      <c r="G138" s="6"/>
      <c r="H138" s="47"/>
      <c r="I138" s="116"/>
      <c r="J138" s="2"/>
    </row>
    <row r="139" spans="1:10" ht="60">
      <c r="A139" s="43"/>
      <c r="B139" s="44"/>
      <c r="C139" s="44"/>
      <c r="D139" s="45"/>
      <c r="E139" s="46"/>
      <c r="F139" s="50" t="s">
        <v>147</v>
      </c>
      <c r="G139" s="6"/>
      <c r="H139" s="47"/>
      <c r="I139" s="116"/>
      <c r="J139" s="2"/>
    </row>
    <row r="140" spans="1:10">
      <c r="A140" s="48"/>
      <c r="B140" s="48"/>
      <c r="C140" s="48"/>
      <c r="D140" s="49"/>
      <c r="E140" s="46"/>
      <c r="F140" s="50" t="s">
        <v>29</v>
      </c>
      <c r="G140" s="6"/>
      <c r="H140" s="47"/>
      <c r="I140" s="116"/>
      <c r="J140" s="2"/>
    </row>
    <row r="141" spans="1:10" ht="45">
      <c r="A141" s="48"/>
      <c r="B141" s="48"/>
      <c r="C141" s="48"/>
      <c r="D141" s="194">
        <v>1</v>
      </c>
      <c r="E141" s="46"/>
      <c r="F141" s="50" t="s">
        <v>423</v>
      </c>
      <c r="G141" s="52" t="s">
        <v>19</v>
      </c>
      <c r="H141" s="53">
        <v>1</v>
      </c>
      <c r="I141" s="113"/>
      <c r="J141" s="54" t="str">
        <f t="shared" ref="J141" si="1">IF(H141*I141,H141*I141,"")</f>
        <v/>
      </c>
    </row>
    <row r="142" spans="1:10">
      <c r="A142" s="48"/>
      <c r="B142" s="48"/>
      <c r="C142" s="48"/>
      <c r="D142" s="194">
        <v>2</v>
      </c>
      <c r="E142" s="46"/>
      <c r="F142" s="50" t="s">
        <v>421</v>
      </c>
      <c r="G142" s="62" t="s">
        <v>19</v>
      </c>
      <c r="H142" s="53">
        <v>20</v>
      </c>
      <c r="I142" s="113"/>
      <c r="J142" s="54" t="str">
        <f t="shared" ref="J142:J146" si="2">IF(H142*I142,H142*I142,"")</f>
        <v/>
      </c>
    </row>
    <row r="143" spans="1:10" ht="30">
      <c r="A143" s="48"/>
      <c r="B143" s="48"/>
      <c r="C143" s="48"/>
      <c r="D143" s="194">
        <v>3</v>
      </c>
      <c r="E143" s="46"/>
      <c r="F143" s="50" t="s">
        <v>148</v>
      </c>
      <c r="G143" s="62" t="s">
        <v>19</v>
      </c>
      <c r="H143" s="53">
        <v>6</v>
      </c>
      <c r="I143" s="113"/>
      <c r="J143" s="54" t="str">
        <f t="shared" si="2"/>
        <v/>
      </c>
    </row>
    <row r="144" spans="1:10" ht="30">
      <c r="A144" s="48"/>
      <c r="B144" s="48"/>
      <c r="C144" s="48"/>
      <c r="D144" s="194">
        <v>4</v>
      </c>
      <c r="E144" s="46"/>
      <c r="F144" s="50" t="s">
        <v>149</v>
      </c>
      <c r="G144" s="62" t="s">
        <v>19</v>
      </c>
      <c r="H144" s="53">
        <v>20</v>
      </c>
      <c r="I144" s="113"/>
      <c r="J144" s="54" t="str">
        <f t="shared" si="2"/>
        <v/>
      </c>
    </row>
    <row r="145" spans="1:10" ht="30">
      <c r="A145" s="48"/>
      <c r="B145" s="48"/>
      <c r="C145" s="48"/>
      <c r="D145" s="194">
        <v>5</v>
      </c>
      <c r="E145" s="46"/>
      <c r="F145" s="50" t="s">
        <v>150</v>
      </c>
      <c r="G145" s="62" t="s">
        <v>19</v>
      </c>
      <c r="H145" s="53">
        <v>25</v>
      </c>
      <c r="I145" s="113"/>
      <c r="J145" s="54" t="str">
        <f t="shared" si="2"/>
        <v/>
      </c>
    </row>
    <row r="146" spans="1:10" ht="30">
      <c r="A146" s="48"/>
      <c r="B146" s="48"/>
      <c r="C146" s="48"/>
      <c r="D146" s="194">
        <v>6</v>
      </c>
      <c r="E146" s="46"/>
      <c r="F146" s="50" t="s">
        <v>151</v>
      </c>
      <c r="G146" s="62" t="s">
        <v>19</v>
      </c>
      <c r="H146" s="53">
        <v>20</v>
      </c>
      <c r="I146" s="113"/>
      <c r="J146" s="54" t="str">
        <f t="shared" si="2"/>
        <v/>
      </c>
    </row>
    <row r="147" spans="1:10" ht="15.75" thickBot="1">
      <c r="A147" s="49"/>
      <c r="B147" s="49"/>
      <c r="C147" s="49"/>
      <c r="D147" s="49"/>
      <c r="E147" s="55"/>
      <c r="F147" s="122"/>
      <c r="G147" s="32"/>
      <c r="H147" s="59"/>
      <c r="I147" s="114"/>
      <c r="J147" s="57"/>
    </row>
    <row r="148" spans="1:10" ht="16.5" thickTop="1" thickBot="1">
      <c r="A148" s="64" t="str">
        <f>A$95</f>
        <v>A.</v>
      </c>
      <c r="B148" s="65">
        <f>B$95</f>
        <v>2</v>
      </c>
      <c r="C148" s="66"/>
      <c r="D148" s="140"/>
      <c r="E148" s="67"/>
      <c r="F148" s="123" t="str">
        <f>F$95</f>
        <v>ELEKTROTEHNIČKI I OSTALI PRIPREMNI RADOVI</v>
      </c>
      <c r="G148" s="68"/>
      <c r="H148" s="69"/>
      <c r="I148" s="118"/>
      <c r="J148" s="71" t="str">
        <f>IF(SUM(J99:J147)=0,"",SUM(J99:J147))</f>
        <v/>
      </c>
    </row>
    <row r="149" spans="1:10" ht="15.75" thickTop="1">
      <c r="A149" s="72"/>
      <c r="B149" s="72"/>
      <c r="C149" s="72"/>
      <c r="D149" s="73"/>
      <c r="E149" s="74"/>
      <c r="F149" s="124"/>
      <c r="G149" s="6"/>
      <c r="H149" s="39"/>
      <c r="I149" s="119"/>
      <c r="J149" s="75"/>
    </row>
    <row r="150" spans="1:10">
      <c r="A150" s="49" t="s">
        <v>18</v>
      </c>
      <c r="B150" s="49"/>
      <c r="C150" s="49"/>
      <c r="D150" s="49"/>
      <c r="E150" s="4"/>
      <c r="F150" s="50"/>
      <c r="G150" s="6"/>
      <c r="H150" s="39"/>
      <c r="I150" s="119"/>
      <c r="J150" s="40"/>
    </row>
    <row r="151" spans="1:10">
      <c r="A151" s="144" t="str">
        <f>A16</f>
        <v>A.</v>
      </c>
      <c r="B151" s="144">
        <f>B16</f>
        <v>3</v>
      </c>
      <c r="C151" s="76"/>
      <c r="D151" s="77"/>
      <c r="E151" s="76"/>
      <c r="F151" s="125" t="str">
        <f>F16</f>
        <v>PODRŠKA ELEKTROTEHNIČKIM RADOVIMA OSTALIH STRUKA, na primjer  GRAĐEVINSKE</v>
      </c>
      <c r="G151" s="6"/>
      <c r="H151" s="42"/>
      <c r="I151" s="119"/>
      <c r="J151" s="2"/>
    </row>
    <row r="152" spans="1:10">
      <c r="A152" s="33"/>
      <c r="B152" s="33"/>
      <c r="C152" s="33"/>
      <c r="D152" s="41"/>
      <c r="E152" s="78"/>
      <c r="F152" s="126"/>
      <c r="G152" s="6"/>
      <c r="H152" s="42"/>
      <c r="I152" s="119"/>
      <c r="J152" s="2"/>
    </row>
    <row r="153" spans="1:10">
      <c r="A153" s="197" t="s">
        <v>200</v>
      </c>
      <c r="B153" s="197"/>
      <c r="C153" s="197"/>
      <c r="D153" s="197"/>
      <c r="E153" s="197"/>
      <c r="F153" s="198"/>
      <c r="G153" s="197"/>
      <c r="H153" s="197"/>
      <c r="I153" s="213"/>
      <c r="J153" s="199"/>
    </row>
    <row r="154" spans="1:10">
      <c r="A154" s="192"/>
      <c r="B154" s="33"/>
      <c r="C154" s="33"/>
      <c r="D154" s="41"/>
      <c r="E154" s="33"/>
      <c r="F154" s="193"/>
      <c r="G154" s="6"/>
      <c r="H154" s="42"/>
      <c r="I154" s="214"/>
      <c r="J154" s="42"/>
    </row>
    <row r="155" spans="1:10" ht="45">
      <c r="A155" s="58" t="str">
        <f>A$151</f>
        <v>A.</v>
      </c>
      <c r="B155" s="58">
        <f>B$151</f>
        <v>3</v>
      </c>
      <c r="C155" s="44">
        <v>1</v>
      </c>
      <c r="D155" s="45"/>
      <c r="E155" s="46"/>
      <c r="F155" s="195" t="s">
        <v>204</v>
      </c>
      <c r="H155" s="61"/>
      <c r="I155" s="1"/>
      <c r="J155" s="2"/>
    </row>
    <row r="156" spans="1:10" ht="30">
      <c r="A156" s="58"/>
      <c r="B156" s="58"/>
      <c r="C156" s="44"/>
      <c r="D156" s="45"/>
      <c r="E156" s="46"/>
      <c r="F156" s="50" t="s">
        <v>210</v>
      </c>
      <c r="G156" s="6"/>
      <c r="H156" s="47"/>
      <c r="I156" s="116"/>
      <c r="J156" s="2"/>
    </row>
    <row r="157" spans="1:10" ht="45">
      <c r="A157" s="48"/>
      <c r="B157" s="48"/>
      <c r="C157" s="48"/>
      <c r="D157" s="45"/>
      <c r="E157" s="46"/>
      <c r="F157" s="50" t="s">
        <v>213</v>
      </c>
      <c r="G157" s="6"/>
      <c r="H157" s="51"/>
      <c r="I157" s="116"/>
      <c r="J157" s="2"/>
    </row>
    <row r="158" spans="1:10">
      <c r="A158" s="48"/>
      <c r="B158" s="48"/>
      <c r="C158" s="48"/>
      <c r="D158" s="49"/>
      <c r="E158" s="46"/>
      <c r="F158" s="50" t="s">
        <v>201</v>
      </c>
      <c r="H158" s="84"/>
      <c r="I158" s="215"/>
      <c r="J158" s="200"/>
    </row>
    <row r="159" spans="1:10">
      <c r="A159" s="48"/>
      <c r="B159" s="48"/>
      <c r="C159" s="48"/>
      <c r="D159" s="49"/>
      <c r="E159" s="46"/>
      <c r="F159" s="50" t="s">
        <v>525</v>
      </c>
      <c r="H159" s="61"/>
      <c r="I159" s="1"/>
      <c r="J159" s="2"/>
    </row>
    <row r="160" spans="1:10">
      <c r="A160" s="48"/>
      <c r="B160" s="48"/>
      <c r="C160" s="48"/>
      <c r="D160" s="45">
        <v>1</v>
      </c>
      <c r="E160" s="46"/>
      <c r="F160" s="50" t="s">
        <v>205</v>
      </c>
      <c r="G160" s="52" t="s">
        <v>30</v>
      </c>
      <c r="H160" s="53">
        <v>80</v>
      </c>
      <c r="I160" s="113"/>
      <c r="J160" s="54" t="str">
        <f>IF(H160*I160,H160*I160,"")</f>
        <v/>
      </c>
    </row>
    <row r="161" spans="1:10">
      <c r="A161" s="48"/>
      <c r="B161" s="48"/>
      <c r="C161" s="48"/>
      <c r="D161" s="45">
        <v>2</v>
      </c>
      <c r="E161" s="46"/>
      <c r="F161" s="50" t="s">
        <v>206</v>
      </c>
      <c r="G161" s="62" t="s">
        <v>30</v>
      </c>
      <c r="H161" s="63">
        <f>(4+4)*3/2</f>
        <v>12</v>
      </c>
      <c r="I161" s="117"/>
      <c r="J161" s="54" t="str">
        <f>IF(H161*I161,H161*I161,"")</f>
        <v/>
      </c>
    </row>
    <row r="162" spans="1:10">
      <c r="A162" s="48"/>
      <c r="B162" s="48"/>
      <c r="C162" s="48"/>
      <c r="D162" s="45">
        <v>3</v>
      </c>
      <c r="E162" s="46"/>
      <c r="F162" s="50" t="s">
        <v>207</v>
      </c>
      <c r="G162" s="62" t="s">
        <v>30</v>
      </c>
      <c r="H162" s="63">
        <v>25</v>
      </c>
      <c r="I162" s="117"/>
      <c r="J162" s="54" t="str">
        <f>IF(H162*I162,H162*I162,"")</f>
        <v/>
      </c>
    </row>
    <row r="163" spans="1:10">
      <c r="A163" s="48"/>
      <c r="B163" s="48"/>
      <c r="C163" s="48"/>
      <c r="D163" s="45">
        <v>4</v>
      </c>
      <c r="E163" s="46"/>
      <c r="F163" s="5" t="s">
        <v>208</v>
      </c>
      <c r="G163" s="62" t="s">
        <v>30</v>
      </c>
      <c r="H163" s="63">
        <v>7</v>
      </c>
      <c r="I163" s="117"/>
      <c r="J163" s="54" t="str">
        <f t="shared" ref="J163:J164" si="3">IF(H163*I163,H163*I163,"")</f>
        <v/>
      </c>
    </row>
    <row r="164" spans="1:10">
      <c r="A164" s="48"/>
      <c r="B164" s="48"/>
      <c r="C164" s="48"/>
      <c r="D164" s="45">
        <v>5</v>
      </c>
      <c r="E164" s="46"/>
      <c r="F164" s="5" t="s">
        <v>202</v>
      </c>
      <c r="G164" s="62" t="s">
        <v>30</v>
      </c>
      <c r="H164" s="63">
        <v>5</v>
      </c>
      <c r="I164" s="117"/>
      <c r="J164" s="54" t="str">
        <f t="shared" si="3"/>
        <v/>
      </c>
    </row>
    <row r="165" spans="1:10">
      <c r="A165" s="49"/>
      <c r="B165" s="49"/>
      <c r="C165" s="49"/>
      <c r="D165" s="49"/>
      <c r="E165" s="55"/>
      <c r="F165" s="122"/>
      <c r="G165" s="32"/>
      <c r="H165" s="114"/>
      <c r="I165" s="114"/>
      <c r="J165" s="57"/>
    </row>
    <row r="166" spans="1:10" ht="45">
      <c r="A166" s="58" t="str">
        <f>A$151</f>
        <v>A.</v>
      </c>
      <c r="B166" s="58">
        <f>B$151</f>
        <v>3</v>
      </c>
      <c r="C166" s="44">
        <v>2</v>
      </c>
      <c r="D166" s="45"/>
      <c r="E166" s="46"/>
      <c r="F166" s="221" t="s">
        <v>209</v>
      </c>
      <c r="H166" s="1"/>
      <c r="I166" s="1"/>
      <c r="J166" s="2"/>
    </row>
    <row r="167" spans="1:10" ht="30">
      <c r="A167" s="58"/>
      <c r="B167" s="58"/>
      <c r="C167" s="44"/>
      <c r="D167" s="45"/>
      <c r="E167" s="46"/>
      <c r="F167" s="50" t="s">
        <v>210</v>
      </c>
      <c r="G167" s="6"/>
      <c r="H167" s="116"/>
      <c r="I167" s="116"/>
      <c r="J167" s="2"/>
    </row>
    <row r="168" spans="1:10" ht="45">
      <c r="A168" s="48"/>
      <c r="B168" s="48"/>
      <c r="C168" s="48"/>
      <c r="D168" s="45"/>
      <c r="E168" s="46"/>
      <c r="F168" s="50" t="s">
        <v>213</v>
      </c>
      <c r="G168" s="6"/>
      <c r="H168" s="116"/>
      <c r="I168" s="116"/>
      <c r="J168" s="2"/>
    </row>
    <row r="169" spans="1:10">
      <c r="A169" s="48"/>
      <c r="B169" s="48"/>
      <c r="C169" s="48"/>
      <c r="D169" s="49"/>
      <c r="E169" s="46"/>
      <c r="F169" s="50" t="s">
        <v>201</v>
      </c>
      <c r="H169" s="215"/>
      <c r="I169" s="215"/>
      <c r="J169" s="200"/>
    </row>
    <row r="170" spans="1:10">
      <c r="A170" s="48"/>
      <c r="B170" s="48"/>
      <c r="C170" s="48"/>
      <c r="D170" s="49"/>
      <c r="E170" s="46"/>
      <c r="F170" s="50" t="s">
        <v>511</v>
      </c>
      <c r="H170" s="1"/>
      <c r="I170" s="1"/>
      <c r="J170" s="2"/>
    </row>
    <row r="171" spans="1:10">
      <c r="A171" s="48"/>
      <c r="B171" s="48"/>
      <c r="C171" s="48"/>
      <c r="D171" s="45">
        <v>1</v>
      </c>
      <c r="E171" s="46"/>
      <c r="F171" s="50" t="s">
        <v>205</v>
      </c>
      <c r="G171" s="52" t="s">
        <v>30</v>
      </c>
      <c r="H171" s="53">
        <v>30</v>
      </c>
      <c r="I171" s="113"/>
      <c r="J171" s="54" t="str">
        <f>IF(H171*I171,H171*I171,"")</f>
        <v/>
      </c>
    </row>
    <row r="172" spans="1:10">
      <c r="A172" s="48"/>
      <c r="B172" s="48"/>
      <c r="C172" s="48"/>
      <c r="D172" s="45">
        <v>2</v>
      </c>
      <c r="E172" s="46"/>
      <c r="F172" s="50" t="s">
        <v>206</v>
      </c>
      <c r="G172" s="62" t="s">
        <v>30</v>
      </c>
      <c r="H172" s="63">
        <v>5</v>
      </c>
      <c r="I172" s="117"/>
      <c r="J172" s="54" t="str">
        <f>IF(H172*I172,H172*I172,"")</f>
        <v/>
      </c>
    </row>
    <row r="173" spans="1:10">
      <c r="A173" s="48"/>
      <c r="B173" s="48"/>
      <c r="C173" s="48"/>
      <c r="D173" s="45">
        <v>3</v>
      </c>
      <c r="E173" s="46"/>
      <c r="F173" s="50" t="s">
        <v>207</v>
      </c>
      <c r="G173" s="62" t="s">
        <v>30</v>
      </c>
      <c r="H173" s="63">
        <v>10</v>
      </c>
      <c r="I173" s="117"/>
      <c r="J173" s="54" t="str">
        <f>IF(H173*I173,H173*I173,"")</f>
        <v/>
      </c>
    </row>
    <row r="174" spans="1:10">
      <c r="A174" s="48"/>
      <c r="B174" s="48"/>
      <c r="C174" s="48"/>
      <c r="D174" s="45">
        <v>4</v>
      </c>
      <c r="E174" s="46"/>
      <c r="F174" s="5" t="s">
        <v>208</v>
      </c>
      <c r="G174" s="62" t="s">
        <v>30</v>
      </c>
      <c r="H174" s="63">
        <v>5</v>
      </c>
      <c r="I174" s="117"/>
      <c r="J174" s="54" t="str">
        <f t="shared" ref="J174:J175" si="4">IF(H174*I174,H174*I174,"")</f>
        <v/>
      </c>
    </row>
    <row r="175" spans="1:10">
      <c r="A175" s="48"/>
      <c r="B175" s="48"/>
      <c r="C175" s="48"/>
      <c r="D175" s="45">
        <v>5</v>
      </c>
      <c r="E175" s="46"/>
      <c r="F175" s="5" t="s">
        <v>202</v>
      </c>
      <c r="G175" s="62" t="s">
        <v>30</v>
      </c>
      <c r="H175" s="63">
        <v>5</v>
      </c>
      <c r="I175" s="117"/>
      <c r="J175" s="54" t="str">
        <f t="shared" si="4"/>
        <v/>
      </c>
    </row>
    <row r="176" spans="1:10">
      <c r="A176" s="48"/>
      <c r="B176" s="48"/>
      <c r="C176" s="48"/>
      <c r="D176" s="45">
        <v>6</v>
      </c>
      <c r="E176" s="46"/>
      <c r="F176" s="5" t="s">
        <v>203</v>
      </c>
      <c r="G176" s="62" t="s">
        <v>30</v>
      </c>
      <c r="H176" s="63">
        <v>7</v>
      </c>
      <c r="I176" s="117"/>
      <c r="J176" s="54" t="str">
        <f>IF(H176*I176,H176*I176,"")</f>
        <v/>
      </c>
    </row>
    <row r="177" spans="1:10">
      <c r="A177" s="49"/>
      <c r="B177" s="49"/>
      <c r="C177" s="49"/>
      <c r="D177" s="49"/>
      <c r="E177" s="55"/>
      <c r="F177" s="122"/>
      <c r="G177" s="32"/>
      <c r="H177" s="59"/>
      <c r="I177" s="114"/>
      <c r="J177" s="57"/>
    </row>
    <row r="178" spans="1:10" ht="30">
      <c r="A178" s="58" t="str">
        <f>A$151</f>
        <v>A.</v>
      </c>
      <c r="B178" s="58">
        <f>B$151</f>
        <v>3</v>
      </c>
      <c r="C178" s="44">
        <v>3</v>
      </c>
      <c r="D178" s="45"/>
      <c r="E178" s="46"/>
      <c r="F178" s="221" t="s">
        <v>211</v>
      </c>
      <c r="G178" s="6"/>
      <c r="H178" s="47"/>
      <c r="I178" s="116"/>
      <c r="J178" s="2"/>
    </row>
    <row r="179" spans="1:10" ht="30">
      <c r="A179" s="48"/>
      <c r="B179" s="48"/>
      <c r="C179" s="48"/>
      <c r="D179" s="45"/>
      <c r="E179" s="46"/>
      <c r="F179" s="50" t="s">
        <v>212</v>
      </c>
      <c r="G179" s="6"/>
      <c r="H179" s="51"/>
      <c r="I179" s="116"/>
      <c r="J179" s="2"/>
    </row>
    <row r="180" spans="1:10" ht="45">
      <c r="A180" s="48"/>
      <c r="B180" s="48"/>
      <c r="C180" s="48"/>
      <c r="D180" s="45"/>
      <c r="E180" s="46"/>
      <c r="F180" s="50" t="s">
        <v>214</v>
      </c>
      <c r="G180" s="6"/>
      <c r="H180" s="51"/>
      <c r="I180" s="116"/>
      <c r="J180" s="2"/>
    </row>
    <row r="181" spans="1:10" ht="45">
      <c r="A181" s="48"/>
      <c r="B181" s="48"/>
      <c r="C181" s="48"/>
      <c r="D181" s="45"/>
      <c r="E181" s="46"/>
      <c r="F181" s="50" t="s">
        <v>215</v>
      </c>
      <c r="G181" s="6"/>
      <c r="H181" s="51"/>
      <c r="I181" s="116"/>
      <c r="J181" s="2"/>
    </row>
    <row r="182" spans="1:10" ht="30">
      <c r="A182" s="48"/>
      <c r="B182" s="48"/>
      <c r="C182" s="48"/>
      <c r="D182" s="45"/>
      <c r="E182" s="46"/>
      <c r="F182" s="50" t="s">
        <v>152</v>
      </c>
      <c r="G182" s="6"/>
      <c r="H182" s="51"/>
      <c r="I182" s="116"/>
      <c r="J182" s="2"/>
    </row>
    <row r="183" spans="1:10">
      <c r="A183" s="48"/>
      <c r="B183" s="48"/>
      <c r="C183" s="48"/>
      <c r="D183" s="49"/>
      <c r="E183" s="46"/>
      <c r="F183" s="127" t="s">
        <v>155</v>
      </c>
      <c r="G183" s="60"/>
      <c r="H183" s="42"/>
      <c r="I183" s="1"/>
      <c r="J183" s="2"/>
    </row>
    <row r="184" spans="1:10" ht="27.75">
      <c r="A184" s="48"/>
      <c r="B184" s="48"/>
      <c r="C184" s="48"/>
      <c r="D184" s="194">
        <v>1</v>
      </c>
      <c r="E184" s="46"/>
      <c r="F184" s="128" t="s">
        <v>448</v>
      </c>
      <c r="G184" s="52" t="s">
        <v>19</v>
      </c>
      <c r="H184" s="53">
        <v>3</v>
      </c>
      <c r="I184" s="113"/>
      <c r="J184" s="54" t="str">
        <f>IF(H184*I184=0,"",H184*I184)</f>
        <v/>
      </c>
    </row>
    <row r="185" spans="1:10">
      <c r="A185" s="48"/>
      <c r="B185" s="48"/>
      <c r="C185" s="48"/>
      <c r="D185" s="194">
        <v>2</v>
      </c>
      <c r="E185" s="46"/>
      <c r="F185" s="128" t="s">
        <v>361</v>
      </c>
      <c r="G185" s="62" t="s">
        <v>19</v>
      </c>
      <c r="H185" s="53">
        <v>1</v>
      </c>
      <c r="I185" s="117"/>
      <c r="J185" s="54" t="str">
        <f t="shared" ref="J185:J187" si="5">IF(H185*I185=0,"",H185*I185)</f>
        <v/>
      </c>
    </row>
    <row r="186" spans="1:10">
      <c r="A186" s="48"/>
      <c r="B186" s="48"/>
      <c r="C186" s="48"/>
      <c r="D186" s="194">
        <v>3</v>
      </c>
      <c r="E186" s="46"/>
      <c r="F186" s="128" t="s">
        <v>153</v>
      </c>
      <c r="G186" s="62" t="s">
        <v>19</v>
      </c>
      <c r="H186" s="53">
        <v>1</v>
      </c>
      <c r="I186" s="117"/>
      <c r="J186" s="54" t="str">
        <f t="shared" si="5"/>
        <v/>
      </c>
    </row>
    <row r="187" spans="1:10">
      <c r="A187" s="48"/>
      <c r="B187" s="48"/>
      <c r="C187" s="48"/>
      <c r="D187" s="194">
        <v>4</v>
      </c>
      <c r="E187" s="46"/>
      <c r="F187" s="128" t="s">
        <v>154</v>
      </c>
      <c r="G187" s="62" t="s">
        <v>19</v>
      </c>
      <c r="H187" s="53">
        <v>1</v>
      </c>
      <c r="I187" s="117"/>
      <c r="J187" s="54" t="str">
        <f t="shared" si="5"/>
        <v/>
      </c>
    </row>
    <row r="188" spans="1:10">
      <c r="A188" s="49"/>
      <c r="B188" s="49"/>
      <c r="C188" s="49"/>
      <c r="D188" s="49"/>
      <c r="E188" s="55"/>
      <c r="F188" s="122"/>
      <c r="G188" s="32"/>
      <c r="H188" s="39"/>
      <c r="I188" s="114"/>
      <c r="J188" s="57"/>
    </row>
    <row r="189" spans="1:10" ht="30">
      <c r="A189" s="58" t="str">
        <f>A$151</f>
        <v>A.</v>
      </c>
      <c r="B189" s="58">
        <f>B$151</f>
        <v>3</v>
      </c>
      <c r="C189" s="44">
        <v>4</v>
      </c>
      <c r="D189" s="45"/>
      <c r="E189" s="46"/>
      <c r="F189" s="221" t="s">
        <v>156</v>
      </c>
      <c r="G189" s="6"/>
      <c r="H189" s="47"/>
      <c r="I189" s="116"/>
      <c r="J189" s="2"/>
    </row>
    <row r="190" spans="1:10" ht="45">
      <c r="A190" s="48"/>
      <c r="B190" s="48"/>
      <c r="C190" s="48"/>
      <c r="D190" s="45"/>
      <c r="E190" s="46"/>
      <c r="F190" s="50" t="s">
        <v>32</v>
      </c>
      <c r="G190" s="6"/>
      <c r="H190" s="51"/>
      <c r="I190" s="116"/>
      <c r="J190" s="2"/>
    </row>
    <row r="191" spans="1:10" ht="60">
      <c r="A191" s="48"/>
      <c r="B191" s="48"/>
      <c r="C191" s="48"/>
      <c r="D191" s="45"/>
      <c r="E191" s="46"/>
      <c r="F191" s="50" t="s">
        <v>33</v>
      </c>
      <c r="G191" s="6"/>
      <c r="H191" s="51"/>
      <c r="I191" s="116"/>
      <c r="J191" s="2"/>
    </row>
    <row r="192" spans="1:10">
      <c r="A192" s="48"/>
      <c r="B192" s="48"/>
      <c r="C192" s="48"/>
      <c r="D192" s="49"/>
      <c r="E192" s="46"/>
      <c r="F192" s="126" t="s">
        <v>34</v>
      </c>
      <c r="G192" s="60"/>
      <c r="H192" s="42"/>
      <c r="I192" s="1"/>
      <c r="J192" s="2"/>
    </row>
    <row r="193" spans="1:10" ht="45">
      <c r="A193" s="48"/>
      <c r="B193" s="48"/>
      <c r="C193" s="48"/>
      <c r="D193" s="45"/>
      <c r="E193" s="46"/>
      <c r="F193" s="50" t="s">
        <v>35</v>
      </c>
      <c r="G193" s="6"/>
      <c r="H193" s="51"/>
      <c r="I193" s="116"/>
      <c r="J193" s="2"/>
    </row>
    <row r="194" spans="1:10" ht="30">
      <c r="A194" s="48"/>
      <c r="B194" s="48"/>
      <c r="C194" s="48"/>
      <c r="D194" s="49"/>
      <c r="E194" s="46"/>
      <c r="F194" s="50" t="s">
        <v>31</v>
      </c>
      <c r="G194" s="60"/>
      <c r="H194" s="42"/>
      <c r="I194" s="1"/>
      <c r="J194" s="2"/>
    </row>
    <row r="195" spans="1:10" ht="30">
      <c r="A195" s="48"/>
      <c r="B195" s="48"/>
      <c r="C195" s="48"/>
      <c r="D195" s="49"/>
      <c r="E195" s="46"/>
      <c r="F195" s="50" t="s">
        <v>157</v>
      </c>
      <c r="G195" s="60"/>
      <c r="H195" s="42"/>
      <c r="I195" s="1"/>
      <c r="J195" s="2"/>
    </row>
    <row r="196" spans="1:10" ht="45">
      <c r="A196" s="48"/>
      <c r="B196" s="48"/>
      <c r="C196" s="48"/>
      <c r="D196" s="45"/>
      <c r="E196" s="46"/>
      <c r="F196" s="50" t="s">
        <v>158</v>
      </c>
      <c r="G196" s="6"/>
      <c r="H196" s="51"/>
      <c r="I196" s="116"/>
      <c r="J196" s="2"/>
    </row>
    <row r="197" spans="1:10" ht="30">
      <c r="A197" s="48"/>
      <c r="B197" s="48"/>
      <c r="C197" s="48"/>
      <c r="D197" s="45"/>
      <c r="E197" s="37"/>
      <c r="F197" s="50" t="s">
        <v>36</v>
      </c>
      <c r="G197" s="6"/>
      <c r="H197" s="80"/>
      <c r="I197" s="116"/>
      <c r="J197" s="2"/>
    </row>
    <row r="198" spans="1:10">
      <c r="A198" s="48"/>
      <c r="B198" s="48"/>
      <c r="C198" s="48"/>
      <c r="D198" s="49"/>
      <c r="E198" s="46"/>
      <c r="F198" s="127" t="s">
        <v>159</v>
      </c>
      <c r="G198" s="60"/>
      <c r="H198" s="42"/>
      <c r="I198" s="1"/>
      <c r="J198" s="2"/>
    </row>
    <row r="199" spans="1:10">
      <c r="A199" s="48"/>
      <c r="B199" s="48"/>
      <c r="C199" s="48"/>
      <c r="D199" s="45">
        <v>1</v>
      </c>
      <c r="E199" s="46"/>
      <c r="F199" s="50" t="s">
        <v>425</v>
      </c>
      <c r="G199" s="52" t="s">
        <v>19</v>
      </c>
      <c r="H199" s="53">
        <v>1</v>
      </c>
      <c r="I199" s="113"/>
      <c r="J199" s="54" t="str">
        <f>IF(H199*I199,H199*I199,"")</f>
        <v/>
      </c>
    </row>
    <row r="200" spans="1:10">
      <c r="A200" s="48"/>
      <c r="B200" s="48"/>
      <c r="C200" s="48"/>
      <c r="D200" s="45">
        <v>2</v>
      </c>
      <c r="E200" s="46"/>
      <c r="F200" s="50" t="s">
        <v>424</v>
      </c>
      <c r="G200" s="62" t="s">
        <v>19</v>
      </c>
      <c r="H200" s="63">
        <v>1</v>
      </c>
      <c r="I200" s="117"/>
      <c r="J200" s="54" t="str">
        <f t="shared" ref="J200" si="6">IF(H200*I200,H200*I200,"")</f>
        <v/>
      </c>
    </row>
    <row r="201" spans="1:10">
      <c r="A201" s="48"/>
      <c r="B201" s="48"/>
      <c r="C201" s="48"/>
      <c r="D201" s="49"/>
      <c r="E201" s="46"/>
      <c r="F201" s="127" t="s">
        <v>160</v>
      </c>
      <c r="G201" s="141"/>
      <c r="H201" s="154"/>
      <c r="I201" s="146"/>
      <c r="J201" s="2"/>
    </row>
    <row r="202" spans="1:10">
      <c r="A202" s="48"/>
      <c r="B202" s="48"/>
      <c r="C202" s="48"/>
      <c r="D202" s="45">
        <v>3</v>
      </c>
      <c r="E202" s="46"/>
      <c r="F202" s="50" t="s">
        <v>425</v>
      </c>
      <c r="G202" s="52" t="s">
        <v>19</v>
      </c>
      <c r="H202" s="53">
        <v>1</v>
      </c>
      <c r="I202" s="113"/>
      <c r="J202" s="54" t="str">
        <f>IF(H202*I202,H202*I202,"")</f>
        <v/>
      </c>
    </row>
    <row r="203" spans="1:10">
      <c r="A203" s="48"/>
      <c r="B203" s="48"/>
      <c r="C203" s="48"/>
      <c r="D203" s="45">
        <v>4</v>
      </c>
      <c r="E203" s="46"/>
      <c r="F203" s="50" t="s">
        <v>424</v>
      </c>
      <c r="G203" s="62" t="s">
        <v>19</v>
      </c>
      <c r="H203" s="63">
        <v>1</v>
      </c>
      <c r="I203" s="117"/>
      <c r="J203" s="54" t="str">
        <f t="shared" ref="J203" si="7">IF(H203*I203,H203*I203,"")</f>
        <v/>
      </c>
    </row>
    <row r="204" spans="1:10">
      <c r="A204" s="48"/>
      <c r="B204" s="48"/>
      <c r="C204" s="48"/>
      <c r="D204" s="49"/>
      <c r="E204" s="46"/>
      <c r="F204" s="127" t="s">
        <v>161</v>
      </c>
      <c r="G204" s="141"/>
      <c r="H204" s="154"/>
      <c r="I204" s="146"/>
      <c r="J204" s="2"/>
    </row>
    <row r="205" spans="1:10">
      <c r="A205" s="48"/>
      <c r="B205" s="48"/>
      <c r="C205" s="48"/>
      <c r="D205" s="45">
        <v>5</v>
      </c>
      <c r="E205" s="46"/>
      <c r="F205" s="50" t="s">
        <v>425</v>
      </c>
      <c r="G205" s="52" t="s">
        <v>19</v>
      </c>
      <c r="H205" s="53">
        <v>1</v>
      </c>
      <c r="I205" s="113"/>
      <c r="J205" s="54" t="str">
        <f>IF(H205*I205,H205*I205,"")</f>
        <v/>
      </c>
    </row>
    <row r="206" spans="1:10">
      <c r="A206" s="48"/>
      <c r="B206" s="48"/>
      <c r="C206" s="48"/>
      <c r="D206" s="45">
        <v>6</v>
      </c>
      <c r="E206" s="46"/>
      <c r="F206" s="50" t="s">
        <v>424</v>
      </c>
      <c r="G206" s="62" t="s">
        <v>19</v>
      </c>
      <c r="H206" s="63">
        <v>1</v>
      </c>
      <c r="I206" s="117"/>
      <c r="J206" s="54" t="str">
        <f t="shared" ref="J206" si="8">IF(H206*I206,H206*I206,"")</f>
        <v/>
      </c>
    </row>
    <row r="207" spans="1:10">
      <c r="A207" s="48"/>
      <c r="B207" s="48"/>
      <c r="C207" s="48"/>
      <c r="D207" s="49"/>
      <c r="E207" s="46"/>
      <c r="F207" s="127" t="s">
        <v>426</v>
      </c>
      <c r="G207" s="141"/>
      <c r="H207" s="154"/>
      <c r="I207" s="146"/>
      <c r="J207" s="2"/>
    </row>
    <row r="208" spans="1:10">
      <c r="A208" s="48"/>
      <c r="B208" s="48"/>
      <c r="C208" s="48"/>
      <c r="D208" s="45">
        <v>7</v>
      </c>
      <c r="E208" s="46"/>
      <c r="F208" s="50" t="s">
        <v>425</v>
      </c>
      <c r="G208" s="52" t="s">
        <v>19</v>
      </c>
      <c r="H208" s="53">
        <v>1</v>
      </c>
      <c r="I208" s="113"/>
      <c r="J208" s="54" t="str">
        <f>IF(H208*I208,H208*I208,"")</f>
        <v/>
      </c>
    </row>
    <row r="209" spans="1:10">
      <c r="A209" s="48"/>
      <c r="B209" s="48"/>
      <c r="C209" s="48"/>
      <c r="D209" s="45">
        <v>8</v>
      </c>
      <c r="E209" s="46"/>
      <c r="F209" s="50" t="s">
        <v>424</v>
      </c>
      <c r="G209" s="62" t="s">
        <v>19</v>
      </c>
      <c r="H209" s="63">
        <v>4</v>
      </c>
      <c r="I209" s="117"/>
      <c r="J209" s="54" t="str">
        <f t="shared" ref="J209" si="9">IF(H209*I209,H209*I209,"")</f>
        <v/>
      </c>
    </row>
    <row r="210" spans="1:10">
      <c r="A210" s="49"/>
      <c r="B210" s="49"/>
      <c r="C210" s="49"/>
      <c r="D210" s="49"/>
      <c r="E210" s="55"/>
      <c r="F210" s="122"/>
      <c r="G210" s="32"/>
      <c r="H210" s="39"/>
      <c r="I210" s="114"/>
      <c r="J210" s="56"/>
    </row>
    <row r="211" spans="1:10">
      <c r="A211" s="58" t="str">
        <f>A$151</f>
        <v>A.</v>
      </c>
      <c r="B211" s="58">
        <f>B$151</f>
        <v>3</v>
      </c>
      <c r="C211" s="44">
        <v>5</v>
      </c>
      <c r="D211" s="45"/>
      <c r="E211" s="46"/>
      <c r="F211" s="221" t="s">
        <v>37</v>
      </c>
      <c r="G211" s="52" t="s">
        <v>19</v>
      </c>
      <c r="H211" s="53">
        <v>1</v>
      </c>
      <c r="I211" s="113"/>
      <c r="J211" s="54" t="str">
        <f>IF(H211*I211,H211*I211,"")</f>
        <v/>
      </c>
    </row>
    <row r="212" spans="1:10" ht="30">
      <c r="A212" s="58"/>
      <c r="B212" s="58"/>
      <c r="C212" s="44"/>
      <c r="D212" s="45"/>
      <c r="E212" s="46"/>
      <c r="F212" s="50" t="s">
        <v>38</v>
      </c>
      <c r="G212" s="6"/>
      <c r="H212" s="47"/>
      <c r="I212" s="116"/>
      <c r="J212" s="2"/>
    </row>
    <row r="213" spans="1:10" ht="60">
      <c r="A213" s="58"/>
      <c r="B213" s="58"/>
      <c r="C213" s="44"/>
      <c r="D213" s="45"/>
      <c r="E213" s="46"/>
      <c r="F213" s="50" t="s">
        <v>162</v>
      </c>
      <c r="G213" s="6"/>
      <c r="H213" s="47"/>
      <c r="I213" s="116"/>
      <c r="J213" s="2"/>
    </row>
    <row r="214" spans="1:10" ht="30">
      <c r="A214" s="58"/>
      <c r="B214" s="58"/>
      <c r="C214" s="44"/>
      <c r="D214" s="45"/>
      <c r="E214" s="46"/>
      <c r="F214" s="50" t="s">
        <v>163</v>
      </c>
      <c r="G214" s="6"/>
      <c r="H214" s="47"/>
      <c r="I214" s="116"/>
      <c r="J214" s="2"/>
    </row>
    <row r="215" spans="1:10">
      <c r="A215" s="58"/>
      <c r="B215" s="58"/>
      <c r="C215" s="44"/>
      <c r="D215" s="45"/>
      <c r="E215" s="46"/>
      <c r="F215" s="50" t="s">
        <v>39</v>
      </c>
      <c r="G215" s="6"/>
      <c r="H215" s="47"/>
      <c r="I215" s="116"/>
      <c r="J215" s="2"/>
    </row>
    <row r="216" spans="1:10" ht="45">
      <c r="A216" s="48"/>
      <c r="B216" s="48"/>
      <c r="C216" s="48"/>
      <c r="D216" s="45">
        <v>1</v>
      </c>
      <c r="E216" s="46"/>
      <c r="F216" s="129" t="s">
        <v>164</v>
      </c>
      <c r="G216" s="6"/>
      <c r="H216" s="51"/>
      <c r="I216" s="116"/>
      <c r="J216" s="2"/>
    </row>
    <row r="217" spans="1:10" ht="30">
      <c r="A217" s="48"/>
      <c r="B217" s="48"/>
      <c r="C217" s="48"/>
      <c r="D217" s="45">
        <v>2</v>
      </c>
      <c r="E217" s="37"/>
      <c r="F217" s="129" t="s">
        <v>40</v>
      </c>
      <c r="G217" s="6"/>
      <c r="H217" s="51"/>
      <c r="I217" s="116"/>
      <c r="J217" s="2"/>
    </row>
    <row r="218" spans="1:10" ht="30">
      <c r="A218" s="48"/>
      <c r="B218" s="48"/>
      <c r="C218" s="48"/>
      <c r="D218" s="45">
        <v>3</v>
      </c>
      <c r="E218" s="37"/>
      <c r="F218" s="129" t="s">
        <v>165</v>
      </c>
      <c r="G218" s="6"/>
      <c r="H218" s="51"/>
      <c r="I218" s="116"/>
      <c r="J218" s="2"/>
    </row>
    <row r="219" spans="1:10">
      <c r="A219" s="48"/>
      <c r="B219" s="48"/>
      <c r="C219" s="48"/>
      <c r="D219" s="45">
        <v>4</v>
      </c>
      <c r="E219" s="37"/>
      <c r="F219" s="129" t="s">
        <v>41</v>
      </c>
      <c r="G219" s="6"/>
      <c r="H219" s="51"/>
      <c r="I219" s="116"/>
      <c r="J219" s="2"/>
    </row>
    <row r="220" spans="1:10" ht="30">
      <c r="A220" s="58"/>
      <c r="B220" s="58"/>
      <c r="C220" s="44"/>
      <c r="D220" s="45"/>
      <c r="E220" s="46"/>
      <c r="F220" s="50" t="s">
        <v>166</v>
      </c>
      <c r="G220" s="6"/>
      <c r="H220" s="47"/>
      <c r="I220" s="116"/>
      <c r="J220" s="2"/>
    </row>
    <row r="221" spans="1:10" ht="45">
      <c r="A221" s="58"/>
      <c r="B221" s="58"/>
      <c r="C221" s="44"/>
      <c r="D221" s="45"/>
      <c r="E221" s="46"/>
      <c r="F221" s="50" t="s">
        <v>167</v>
      </c>
      <c r="G221" s="6"/>
      <c r="H221" s="47"/>
      <c r="I221" s="116"/>
      <c r="J221" s="2"/>
    </row>
    <row r="222" spans="1:10" ht="30">
      <c r="A222" s="58"/>
      <c r="B222" s="58"/>
      <c r="C222" s="44"/>
      <c r="D222" s="45"/>
      <c r="E222" s="46"/>
      <c r="F222" s="50" t="s">
        <v>42</v>
      </c>
      <c r="G222" s="6"/>
      <c r="H222" s="47"/>
      <c r="I222" s="116"/>
      <c r="J222" s="2"/>
    </row>
    <row r="223" spans="1:10">
      <c r="A223" s="58"/>
      <c r="B223" s="58"/>
      <c r="C223" s="44"/>
      <c r="D223" s="45"/>
      <c r="E223" s="46"/>
      <c r="F223" s="50"/>
    </row>
    <row r="224" spans="1:10">
      <c r="A224" s="58"/>
      <c r="B224" s="58"/>
      <c r="C224" s="44"/>
      <c r="D224" s="45"/>
      <c r="E224" s="46"/>
      <c r="F224" s="50"/>
      <c r="G224" s="6"/>
      <c r="H224" s="47"/>
      <c r="I224" s="116"/>
      <c r="J224" s="2"/>
    </row>
    <row r="225" spans="1:10" ht="45">
      <c r="A225" s="58" t="str">
        <f>A$151</f>
        <v>A.</v>
      </c>
      <c r="B225" s="58">
        <f>B$151</f>
        <v>3</v>
      </c>
      <c r="C225" s="44">
        <v>6</v>
      </c>
      <c r="D225" s="45"/>
      <c r="E225" s="46"/>
      <c r="F225" s="221" t="s">
        <v>43</v>
      </c>
      <c r="G225" s="52" t="s">
        <v>19</v>
      </c>
      <c r="H225" s="53">
        <v>1</v>
      </c>
      <c r="I225" s="113"/>
      <c r="J225" s="54" t="str">
        <f t="shared" ref="J225" si="10">IF(H225*I225,H225*I225,"")</f>
        <v/>
      </c>
    </row>
    <row r="226" spans="1:10" ht="45">
      <c r="A226" s="58"/>
      <c r="B226" s="58"/>
      <c r="C226" s="194"/>
      <c r="D226" s="179"/>
      <c r="E226" s="46"/>
      <c r="F226" s="50" t="s">
        <v>218</v>
      </c>
      <c r="G226" s="6"/>
      <c r="H226" s="39"/>
      <c r="I226" s="145"/>
      <c r="J226" s="39"/>
    </row>
    <row r="227" spans="1:10" ht="30">
      <c r="A227" s="48"/>
      <c r="B227" s="48"/>
      <c r="C227" s="48"/>
      <c r="D227" s="49"/>
      <c r="E227" s="46"/>
      <c r="F227" s="50" t="s">
        <v>219</v>
      </c>
      <c r="G227" s="60"/>
      <c r="H227" s="81"/>
      <c r="I227" s="216"/>
      <c r="J227" s="201"/>
    </row>
    <row r="228" spans="1:10">
      <c r="A228" s="48"/>
      <c r="B228" s="48"/>
      <c r="C228" s="48"/>
      <c r="D228" s="49"/>
      <c r="E228" s="46"/>
      <c r="F228" s="50" t="s">
        <v>220</v>
      </c>
      <c r="G228" s="60"/>
      <c r="H228" s="81"/>
      <c r="I228" s="216"/>
      <c r="J228" s="201"/>
    </row>
    <row r="229" spans="1:10" ht="30">
      <c r="A229" s="58"/>
      <c r="B229" s="58"/>
      <c r="C229" s="194"/>
      <c r="D229" s="179"/>
      <c r="E229" s="46"/>
      <c r="F229" s="50" t="s">
        <v>216</v>
      </c>
      <c r="G229" s="6"/>
      <c r="H229" s="39"/>
      <c r="I229" s="145"/>
      <c r="J229" s="39"/>
    </row>
    <row r="230" spans="1:10">
      <c r="A230" s="58"/>
      <c r="B230" s="58"/>
      <c r="C230" s="194"/>
      <c r="D230" s="179"/>
      <c r="E230" s="46"/>
      <c r="F230" s="50" t="s">
        <v>217</v>
      </c>
      <c r="G230" s="202"/>
      <c r="H230" s="203"/>
      <c r="I230" s="217"/>
      <c r="J230" s="204"/>
    </row>
    <row r="231" spans="1:10" ht="30">
      <c r="A231" s="48"/>
      <c r="B231" s="48"/>
      <c r="C231" s="48"/>
      <c r="D231" s="45">
        <v>1</v>
      </c>
      <c r="E231" s="46"/>
      <c r="F231" s="130" t="s">
        <v>44</v>
      </c>
    </row>
    <row r="232" spans="1:10">
      <c r="A232" s="48"/>
      <c r="B232" s="48"/>
      <c r="C232" s="48"/>
      <c r="D232" s="45"/>
      <c r="E232" s="46"/>
      <c r="F232" s="130"/>
    </row>
    <row r="233" spans="1:10">
      <c r="A233" s="48"/>
      <c r="B233" s="48"/>
      <c r="C233" s="48"/>
      <c r="D233" s="49"/>
      <c r="E233" s="46"/>
      <c r="F233" s="50"/>
      <c r="G233" s="60"/>
      <c r="H233" s="42"/>
      <c r="I233" s="1"/>
      <c r="J233" s="2"/>
    </row>
    <row r="234" spans="1:10" ht="30">
      <c r="A234" s="58" t="str">
        <f>A$151</f>
        <v>A.</v>
      </c>
      <c r="B234" s="58">
        <f>B$151</f>
        <v>3</v>
      </c>
      <c r="C234" s="44">
        <v>7</v>
      </c>
      <c r="D234" s="45"/>
      <c r="E234" s="46"/>
      <c r="F234" s="221" t="s">
        <v>45</v>
      </c>
      <c r="G234" s="52" t="s">
        <v>46</v>
      </c>
      <c r="H234" s="82">
        <v>1.5</v>
      </c>
      <c r="I234" s="113"/>
      <c r="J234" s="54" t="str">
        <f>IF(H234*I234,H234*I234,"")</f>
        <v/>
      </c>
    </row>
    <row r="235" spans="1:10" ht="45">
      <c r="A235" s="58"/>
      <c r="B235" s="58"/>
      <c r="C235" s="44"/>
      <c r="D235" s="45"/>
      <c r="E235" s="46"/>
      <c r="F235" s="50" t="s">
        <v>47</v>
      </c>
      <c r="G235" s="6"/>
      <c r="H235" s="47"/>
      <c r="I235" s="116"/>
      <c r="J235" s="2"/>
    </row>
    <row r="236" spans="1:10" ht="60">
      <c r="A236" s="58"/>
      <c r="B236" s="58"/>
      <c r="C236" s="44"/>
      <c r="D236" s="45"/>
      <c r="E236" s="46"/>
      <c r="F236" s="50" t="s">
        <v>48</v>
      </c>
      <c r="G236" s="6"/>
      <c r="H236" s="47"/>
      <c r="I236" s="116"/>
      <c r="J236" s="2"/>
    </row>
    <row r="237" spans="1:10">
      <c r="A237" s="48"/>
      <c r="B237" s="48"/>
      <c r="C237" s="48"/>
      <c r="D237" s="49"/>
      <c r="E237" s="46"/>
      <c r="F237" s="128" t="s">
        <v>27</v>
      </c>
      <c r="H237" s="61"/>
      <c r="I237" s="1"/>
      <c r="J237" s="2"/>
    </row>
    <row r="238" spans="1:10">
      <c r="A238" s="48"/>
      <c r="B238" s="48"/>
      <c r="C238" s="48"/>
      <c r="D238" s="49"/>
      <c r="E238" s="46"/>
      <c r="F238" s="128"/>
    </row>
    <row r="239" spans="1:10" ht="15.75" thickBot="1">
      <c r="A239" s="49"/>
      <c r="B239" s="49"/>
      <c r="C239" s="49"/>
      <c r="D239" s="49"/>
      <c r="E239" s="55"/>
      <c r="F239" s="122"/>
      <c r="G239" s="32"/>
      <c r="H239" s="39"/>
      <c r="I239" s="114"/>
      <c r="J239" s="57"/>
    </row>
    <row r="240" spans="1:10" ht="31.5" thickTop="1" thickBot="1">
      <c r="A240" s="64" t="str">
        <f>A$151</f>
        <v>A.</v>
      </c>
      <c r="B240" s="65">
        <f>B$151</f>
        <v>3</v>
      </c>
      <c r="C240" s="66"/>
      <c r="D240" s="140"/>
      <c r="E240" s="67"/>
      <c r="F240" s="123" t="str">
        <f>F$151</f>
        <v>PODRŠKA ELEKTROTEHNIČKIM RADOVIMA OSTALIH STRUKA, na primjer  GRAĐEVINSKE</v>
      </c>
      <c r="G240" s="68"/>
      <c r="H240" s="69"/>
      <c r="I240" s="118"/>
      <c r="J240" s="71" t="str">
        <f>IF(SUM(J160:J239)=0,"",SUM(J160:J239))</f>
        <v/>
      </c>
    </row>
    <row r="241" spans="1:10" ht="15.75" thickTop="1">
      <c r="A241" s="72"/>
      <c r="B241" s="72"/>
      <c r="C241" s="72"/>
      <c r="D241" s="73"/>
      <c r="E241" s="78"/>
      <c r="F241" s="124"/>
      <c r="G241" s="6"/>
      <c r="H241" s="39"/>
      <c r="I241" s="119"/>
      <c r="J241" s="75"/>
    </row>
    <row r="242" spans="1:10">
      <c r="A242" s="49" t="s">
        <v>18</v>
      </c>
      <c r="B242" s="49"/>
      <c r="C242" s="49"/>
      <c r="D242" s="49"/>
      <c r="E242" s="4"/>
      <c r="F242" s="50"/>
      <c r="G242" s="6"/>
      <c r="H242" s="39"/>
      <c r="I242" s="119"/>
      <c r="J242" s="40"/>
    </row>
    <row r="243" spans="1:10">
      <c r="A243" s="144" t="str">
        <f>A17</f>
        <v>A.</v>
      </c>
      <c r="B243" s="144">
        <f>B17</f>
        <v>4</v>
      </c>
      <c r="C243" s="76"/>
      <c r="D243" s="77"/>
      <c r="E243" s="76"/>
      <c r="F243" s="125" t="str">
        <f>F17</f>
        <v>TRASE ELEKTROTEHNIČKIH INSTALACIJA</v>
      </c>
      <c r="G243" s="6"/>
      <c r="H243" s="42"/>
      <c r="I243" s="119"/>
      <c r="J243" s="2"/>
    </row>
    <row r="244" spans="1:10">
      <c r="A244" s="33"/>
      <c r="B244" s="33"/>
      <c r="C244" s="33"/>
      <c r="D244" s="41"/>
      <c r="E244" s="78"/>
      <c r="F244" s="205"/>
      <c r="G244" s="6"/>
      <c r="H244" s="42"/>
      <c r="I244" s="214"/>
      <c r="J244" s="42"/>
    </row>
    <row r="245" spans="1:10">
      <c r="A245" s="197" t="s">
        <v>200</v>
      </c>
      <c r="B245" s="197"/>
      <c r="C245" s="197"/>
      <c r="D245" s="197"/>
      <c r="E245" s="197"/>
      <c r="F245" s="198"/>
      <c r="G245" s="197"/>
      <c r="H245" s="197"/>
      <c r="I245" s="213"/>
      <c r="J245" s="199"/>
    </row>
    <row r="246" spans="1:10">
      <c r="A246" s="33"/>
      <c r="B246" s="33"/>
      <c r="C246" s="33"/>
      <c r="D246" s="41"/>
      <c r="E246" s="78"/>
      <c r="F246" s="126"/>
      <c r="G246" s="6"/>
      <c r="H246" s="42"/>
      <c r="I246" s="119"/>
      <c r="J246" s="2"/>
    </row>
    <row r="247" spans="1:10" ht="30">
      <c r="A247" s="58" t="str">
        <f>A$243</f>
        <v>A.</v>
      </c>
      <c r="B247" s="58">
        <f>B$243</f>
        <v>4</v>
      </c>
      <c r="C247" s="44">
        <v>1</v>
      </c>
      <c r="D247" s="45"/>
      <c r="E247" s="46"/>
      <c r="F247" s="221" t="s">
        <v>138</v>
      </c>
      <c r="H247" s="59"/>
      <c r="I247" s="115"/>
    </row>
    <row r="248" spans="1:10" ht="30">
      <c r="A248" s="58"/>
      <c r="B248" s="58"/>
      <c r="C248" s="44"/>
      <c r="D248" s="45"/>
      <c r="E248" s="46"/>
      <c r="F248" s="50" t="s">
        <v>225</v>
      </c>
      <c r="G248" s="6"/>
      <c r="H248" s="47"/>
      <c r="I248" s="116"/>
      <c r="J248" s="2"/>
    </row>
    <row r="249" spans="1:10" ht="45">
      <c r="A249" s="58"/>
      <c r="B249" s="58"/>
      <c r="C249" s="44"/>
      <c r="D249" s="45"/>
      <c r="E249" s="46"/>
      <c r="F249" s="50" t="s">
        <v>226</v>
      </c>
      <c r="G249" s="6"/>
      <c r="H249" s="47"/>
      <c r="I249" s="116"/>
      <c r="J249" s="2"/>
    </row>
    <row r="250" spans="1:10" ht="45">
      <c r="A250" s="58"/>
      <c r="B250" s="58"/>
      <c r="C250" s="44"/>
      <c r="D250" s="45"/>
      <c r="E250" s="46"/>
      <c r="F250" s="50" t="s">
        <v>227</v>
      </c>
      <c r="G250" s="6"/>
      <c r="H250" s="47"/>
      <c r="I250" s="116"/>
      <c r="J250" s="2"/>
    </row>
    <row r="251" spans="1:10">
      <c r="A251" s="48"/>
      <c r="B251" s="48"/>
      <c r="C251" s="48"/>
      <c r="D251" s="49"/>
      <c r="E251" s="46"/>
      <c r="F251" s="131" t="s">
        <v>49</v>
      </c>
      <c r="G251" s="60"/>
      <c r="H251" s="42"/>
      <c r="I251" s="1"/>
      <c r="J251" s="2"/>
    </row>
    <row r="252" spans="1:10">
      <c r="A252" s="48"/>
      <c r="B252" s="48"/>
      <c r="C252" s="48"/>
      <c r="D252" s="45">
        <v>1</v>
      </c>
      <c r="E252" s="46"/>
      <c r="F252" s="50" t="s">
        <v>50</v>
      </c>
      <c r="G252" s="52" t="s">
        <v>30</v>
      </c>
      <c r="H252" s="53">
        <v>750</v>
      </c>
      <c r="I252" s="113"/>
      <c r="J252" s="54" t="str">
        <f t="shared" ref="J252" si="11">IF(H252*I252,H252*I252,"")</f>
        <v/>
      </c>
    </row>
    <row r="253" spans="1:10">
      <c r="A253" s="48"/>
      <c r="B253" s="48"/>
      <c r="C253" s="48"/>
      <c r="D253" s="45">
        <v>2</v>
      </c>
      <c r="E253" s="46"/>
      <c r="F253" s="50" t="s">
        <v>221</v>
      </c>
      <c r="G253" s="52" t="s">
        <v>30</v>
      </c>
      <c r="H253" s="53">
        <v>20</v>
      </c>
      <c r="I253" s="113"/>
      <c r="J253" s="54" t="str">
        <f t="shared" ref="J253" si="12">IF(H253*I253,H253*I253,"")</f>
        <v/>
      </c>
    </row>
    <row r="254" spans="1:10">
      <c r="A254" s="48"/>
      <c r="B254" s="48"/>
      <c r="C254" s="48"/>
      <c r="D254" s="45">
        <v>3</v>
      </c>
      <c r="E254" s="46"/>
      <c r="F254" s="50" t="s">
        <v>222</v>
      </c>
      <c r="G254" s="52" t="s">
        <v>30</v>
      </c>
      <c r="H254" s="53">
        <v>10</v>
      </c>
      <c r="I254" s="113"/>
      <c r="J254" s="54" t="str">
        <f t="shared" ref="J254" si="13">IF(H254*I254,H254*I254,"")</f>
        <v/>
      </c>
    </row>
    <row r="255" spans="1:10">
      <c r="A255" s="49"/>
      <c r="B255" s="49"/>
      <c r="C255" s="49"/>
      <c r="D255" s="49"/>
      <c r="E255" s="55"/>
      <c r="F255" s="122"/>
      <c r="G255" s="32"/>
      <c r="H255" s="39"/>
      <c r="I255" s="114"/>
      <c r="J255" s="57"/>
    </row>
    <row r="256" spans="1:10" ht="45">
      <c r="A256" s="58" t="str">
        <f>A$243</f>
        <v>A.</v>
      </c>
      <c r="B256" s="58">
        <f>B$243</f>
        <v>4</v>
      </c>
      <c r="C256" s="44">
        <v>2</v>
      </c>
      <c r="D256" s="45"/>
      <c r="E256" s="46"/>
      <c r="F256" s="222" t="s">
        <v>512</v>
      </c>
      <c r="H256" s="59"/>
      <c r="I256" s="115"/>
    </row>
    <row r="257" spans="1:10" ht="45">
      <c r="A257" s="58"/>
      <c r="B257" s="58"/>
      <c r="C257" s="44"/>
      <c r="D257" s="45"/>
      <c r="E257" s="46"/>
      <c r="F257" s="50" t="s">
        <v>223</v>
      </c>
      <c r="G257" s="6"/>
      <c r="H257" s="47"/>
      <c r="I257" s="116"/>
      <c r="J257" s="2"/>
    </row>
    <row r="258" spans="1:10" ht="45">
      <c r="A258" s="58"/>
      <c r="B258" s="58"/>
      <c r="C258" s="44"/>
      <c r="D258" s="45"/>
      <c r="E258" s="46"/>
      <c r="F258" s="50" t="s">
        <v>224</v>
      </c>
      <c r="G258" s="6"/>
      <c r="H258" s="47"/>
      <c r="I258" s="116"/>
      <c r="J258" s="2"/>
    </row>
    <row r="259" spans="1:10" ht="45">
      <c r="A259" s="58"/>
      <c r="B259" s="58"/>
      <c r="C259" s="44"/>
      <c r="D259" s="45"/>
      <c r="E259" s="46"/>
      <c r="F259" s="50" t="s">
        <v>227</v>
      </c>
      <c r="G259" s="6"/>
      <c r="H259" s="47"/>
      <c r="I259" s="116"/>
      <c r="J259" s="2"/>
    </row>
    <row r="260" spans="1:10">
      <c r="A260" s="48"/>
      <c r="B260" s="48"/>
      <c r="C260" s="48"/>
      <c r="D260" s="49"/>
      <c r="E260" s="46"/>
      <c r="F260" s="131" t="s">
        <v>49</v>
      </c>
      <c r="G260" s="60"/>
      <c r="H260" s="42"/>
      <c r="I260" s="1"/>
      <c r="J260" s="2"/>
    </row>
    <row r="261" spans="1:10">
      <c r="A261" s="48"/>
      <c r="B261" s="48"/>
      <c r="C261" s="48"/>
      <c r="D261" s="45">
        <v>1</v>
      </c>
      <c r="E261" s="46"/>
      <c r="F261" s="50" t="s">
        <v>51</v>
      </c>
      <c r="G261" s="52" t="s">
        <v>30</v>
      </c>
      <c r="H261" s="53">
        <v>25</v>
      </c>
      <c r="I261" s="113"/>
      <c r="J261" s="54" t="str">
        <f t="shared" ref="J261" si="14">IF(H261*I261,H261*I261,"")</f>
        <v/>
      </c>
    </row>
    <row r="262" spans="1:10">
      <c r="A262" s="49"/>
      <c r="B262" s="49"/>
      <c r="C262" s="49"/>
      <c r="D262" s="49"/>
      <c r="E262" s="55"/>
      <c r="F262" s="122"/>
      <c r="G262" s="32"/>
      <c r="H262" s="7"/>
      <c r="I262" s="114"/>
      <c r="J262" s="57"/>
    </row>
    <row r="263" spans="1:10" ht="30">
      <c r="A263" s="58" t="str">
        <f>A$243</f>
        <v>A.</v>
      </c>
      <c r="B263" s="58">
        <f>B$243</f>
        <v>4</v>
      </c>
      <c r="C263" s="44">
        <v>3</v>
      </c>
      <c r="D263" s="45"/>
      <c r="E263" s="46"/>
      <c r="F263" s="221" t="s">
        <v>427</v>
      </c>
      <c r="H263" s="84"/>
      <c r="I263" s="115"/>
    </row>
    <row r="264" spans="1:10" ht="30">
      <c r="A264" s="43"/>
      <c r="B264" s="44"/>
      <c r="C264" s="44"/>
      <c r="D264" s="45"/>
      <c r="E264" s="46"/>
      <c r="F264" s="50" t="s">
        <v>52</v>
      </c>
      <c r="G264" s="6"/>
      <c r="H264" s="47"/>
      <c r="I264" s="116"/>
      <c r="J264" s="2"/>
    </row>
    <row r="265" spans="1:10" ht="45">
      <c r="A265" s="43"/>
      <c r="B265" s="44"/>
      <c r="C265" s="44"/>
      <c r="D265" s="45"/>
      <c r="E265" s="46"/>
      <c r="F265" s="50" t="s">
        <v>53</v>
      </c>
      <c r="G265" s="6"/>
      <c r="H265" s="47"/>
      <c r="I265" s="116"/>
      <c r="J265" s="2"/>
    </row>
    <row r="266" spans="1:10" ht="30">
      <c r="A266" s="43"/>
      <c r="B266" s="44"/>
      <c r="C266" s="44"/>
      <c r="D266" s="45"/>
      <c r="E266" s="46"/>
      <c r="F266" s="50" t="s">
        <v>54</v>
      </c>
      <c r="G266" s="6"/>
      <c r="H266" s="47"/>
      <c r="I266" s="116"/>
      <c r="J266" s="2"/>
    </row>
    <row r="267" spans="1:10" ht="30">
      <c r="A267" s="43"/>
      <c r="B267" s="44"/>
      <c r="C267" s="44"/>
      <c r="D267" s="45"/>
      <c r="E267" s="46"/>
      <c r="F267" s="50" t="s">
        <v>55</v>
      </c>
      <c r="G267" s="6"/>
      <c r="H267" s="47"/>
      <c r="I267" s="116"/>
      <c r="J267" s="2"/>
    </row>
    <row r="268" spans="1:10" ht="30">
      <c r="A268" s="43"/>
      <c r="B268" s="44"/>
      <c r="C268" s="44"/>
      <c r="D268" s="45"/>
      <c r="E268" s="46"/>
      <c r="F268" s="50" t="s">
        <v>56</v>
      </c>
      <c r="G268" s="6"/>
      <c r="H268" s="47"/>
      <c r="I268" s="116"/>
      <c r="J268" s="2"/>
    </row>
    <row r="269" spans="1:10">
      <c r="A269" s="43"/>
      <c r="B269" s="44"/>
      <c r="C269" s="44"/>
      <c r="D269" s="45"/>
      <c r="E269" s="46"/>
      <c r="F269" s="50" t="s">
        <v>228</v>
      </c>
      <c r="G269" s="6"/>
      <c r="H269" s="47"/>
      <c r="I269" s="116"/>
      <c r="J269" s="2"/>
    </row>
    <row r="270" spans="1:10">
      <c r="A270" s="48"/>
      <c r="B270" s="48"/>
      <c r="C270" s="48"/>
      <c r="D270" s="49"/>
      <c r="E270" s="46"/>
      <c r="F270" s="131" t="s">
        <v>49</v>
      </c>
      <c r="G270" s="60"/>
      <c r="H270" s="85"/>
      <c r="I270" s="1"/>
      <c r="J270" s="2"/>
    </row>
    <row r="271" spans="1:10" ht="30">
      <c r="A271" s="43"/>
      <c r="B271" s="44"/>
      <c r="C271" s="44"/>
      <c r="D271" s="45">
        <v>1</v>
      </c>
      <c r="E271" s="46"/>
      <c r="F271" s="50" t="s">
        <v>428</v>
      </c>
      <c r="G271" s="52" t="s">
        <v>30</v>
      </c>
      <c r="H271" s="53">
        <v>70</v>
      </c>
      <c r="I271" s="113"/>
      <c r="J271" s="54" t="str">
        <f t="shared" ref="J271" si="15">IF(H271*I271,H271*I271,"")</f>
        <v/>
      </c>
    </row>
    <row r="272" spans="1:10" ht="30">
      <c r="A272" s="43"/>
      <c r="B272" s="44"/>
      <c r="C272" s="44"/>
      <c r="D272" s="45">
        <v>2</v>
      </c>
      <c r="E272" s="46"/>
      <c r="F272" s="50" t="s">
        <v>229</v>
      </c>
      <c r="G272" s="52" t="s">
        <v>30</v>
      </c>
      <c r="H272" s="53">
        <v>20</v>
      </c>
      <c r="I272" s="113"/>
      <c r="J272" s="54" t="str">
        <f t="shared" ref="J272" si="16">IF(H272*I272,H272*I272,"")</f>
        <v/>
      </c>
    </row>
    <row r="273" spans="1:10">
      <c r="A273" s="49"/>
      <c r="B273" s="49"/>
      <c r="C273" s="49"/>
      <c r="D273" s="49"/>
      <c r="E273" s="55"/>
      <c r="F273" s="122"/>
      <c r="G273" s="32"/>
      <c r="H273" s="7"/>
      <c r="I273" s="114"/>
      <c r="J273" s="57"/>
    </row>
    <row r="274" spans="1:10">
      <c r="A274" s="58" t="str">
        <f>A$243</f>
        <v>A.</v>
      </c>
      <c r="B274" s="58">
        <f>B$243</f>
        <v>4</v>
      </c>
      <c r="C274" s="44">
        <v>4</v>
      </c>
      <c r="D274" s="45"/>
      <c r="E274" s="46"/>
      <c r="F274" s="221" t="s">
        <v>230</v>
      </c>
      <c r="H274" s="84"/>
      <c r="I274" s="115"/>
    </row>
    <row r="275" spans="1:10" ht="30">
      <c r="A275" s="43"/>
      <c r="B275" s="44"/>
      <c r="C275" s="44"/>
      <c r="D275" s="45"/>
      <c r="E275" s="46"/>
      <c r="F275" s="50" t="s">
        <v>52</v>
      </c>
      <c r="G275" s="6"/>
      <c r="H275" s="47"/>
      <c r="I275" s="116"/>
      <c r="J275" s="2"/>
    </row>
    <row r="276" spans="1:10">
      <c r="A276" s="48"/>
      <c r="B276" s="48"/>
      <c r="C276" s="48"/>
      <c r="D276" s="49"/>
      <c r="E276" s="46"/>
      <c r="F276" s="50" t="s">
        <v>57</v>
      </c>
      <c r="G276" s="60"/>
      <c r="H276" s="85"/>
      <c r="I276" s="1"/>
      <c r="J276" s="2"/>
    </row>
    <row r="277" spans="1:10">
      <c r="A277" s="48"/>
      <c r="B277" s="48"/>
      <c r="C277" s="48"/>
      <c r="D277" s="49"/>
      <c r="E277" s="46"/>
      <c r="F277" s="131" t="s">
        <v>49</v>
      </c>
      <c r="G277" s="60"/>
      <c r="H277" s="85"/>
      <c r="I277" s="1"/>
      <c r="J277" s="2"/>
    </row>
    <row r="278" spans="1:10">
      <c r="A278" s="48"/>
      <c r="B278" s="48"/>
      <c r="C278" s="48"/>
      <c r="D278" s="45">
        <v>1</v>
      </c>
      <c r="E278" s="46"/>
      <c r="F278" s="50" t="s">
        <v>58</v>
      </c>
      <c r="G278" s="52" t="s">
        <v>19</v>
      </c>
      <c r="H278" s="53">
        <v>50</v>
      </c>
      <c r="I278" s="113"/>
      <c r="J278" s="54" t="str">
        <f t="shared" ref="J278:J280" si="17">IF(H278*I278,H278*I278,"")</f>
        <v/>
      </c>
    </row>
    <row r="279" spans="1:10">
      <c r="A279" s="48"/>
      <c r="B279" s="48"/>
      <c r="C279" s="48"/>
      <c r="D279" s="45">
        <v>2</v>
      </c>
      <c r="E279" s="46"/>
      <c r="F279" s="50" t="s">
        <v>59</v>
      </c>
      <c r="G279" s="52" t="s">
        <v>19</v>
      </c>
      <c r="H279" s="53">
        <v>200</v>
      </c>
      <c r="I279" s="113"/>
      <c r="J279" s="54" t="str">
        <f t="shared" si="17"/>
        <v/>
      </c>
    </row>
    <row r="280" spans="1:10">
      <c r="A280" s="48"/>
      <c r="B280" s="48"/>
      <c r="C280" s="48"/>
      <c r="D280" s="45">
        <v>3</v>
      </c>
      <c r="E280" s="46"/>
      <c r="F280" s="50" t="s">
        <v>60</v>
      </c>
      <c r="G280" s="62" t="s">
        <v>19</v>
      </c>
      <c r="H280" s="63">
        <v>100</v>
      </c>
      <c r="I280" s="117"/>
      <c r="J280" s="54" t="str">
        <f t="shared" si="17"/>
        <v/>
      </c>
    </row>
    <row r="281" spans="1:10">
      <c r="A281" s="49"/>
      <c r="B281" s="49"/>
      <c r="C281" s="49"/>
      <c r="D281" s="49"/>
      <c r="E281" s="55"/>
      <c r="F281" s="122"/>
      <c r="G281" s="32"/>
      <c r="H281" s="7"/>
      <c r="I281" s="114"/>
      <c r="J281" s="57"/>
    </row>
    <row r="282" spans="1:10">
      <c r="A282" s="58" t="str">
        <f>A$243</f>
        <v>A.</v>
      </c>
      <c r="B282" s="58">
        <f>B$243</f>
        <v>4</v>
      </c>
      <c r="C282" s="44">
        <v>5</v>
      </c>
      <c r="D282" s="45"/>
      <c r="E282" s="46"/>
      <c r="F282" s="221" t="s">
        <v>61</v>
      </c>
      <c r="H282" s="84"/>
      <c r="I282" s="115"/>
    </row>
    <row r="283" spans="1:10" ht="30">
      <c r="A283" s="43"/>
      <c r="B283" s="44"/>
      <c r="C283" s="44"/>
      <c r="D283" s="45"/>
      <c r="E283" s="46"/>
      <c r="F283" s="50" t="s">
        <v>62</v>
      </c>
      <c r="G283" s="6"/>
      <c r="H283" s="47"/>
      <c r="I283" s="116"/>
      <c r="J283" s="2"/>
    </row>
    <row r="284" spans="1:10" ht="45">
      <c r="A284" s="43"/>
      <c r="B284" s="44"/>
      <c r="C284" s="44"/>
      <c r="D284" s="45"/>
      <c r="E284" s="46"/>
      <c r="F284" s="50" t="s">
        <v>63</v>
      </c>
      <c r="G284" s="6"/>
      <c r="H284" s="47"/>
      <c r="I284" s="116"/>
      <c r="J284" s="2"/>
    </row>
    <row r="285" spans="1:10">
      <c r="A285" s="48"/>
      <c r="B285" s="48"/>
      <c r="C285" s="48"/>
      <c r="D285" s="49"/>
      <c r="E285" s="46"/>
      <c r="F285" s="131" t="s">
        <v>49</v>
      </c>
      <c r="G285" s="60"/>
      <c r="H285" s="85"/>
      <c r="I285" s="1"/>
      <c r="J285" s="2"/>
    </row>
    <row r="286" spans="1:10">
      <c r="A286" s="48"/>
      <c r="B286" s="48"/>
      <c r="C286" s="48"/>
      <c r="D286" s="45">
        <v>1</v>
      </c>
      <c r="E286" s="46"/>
      <c r="F286" s="50" t="s">
        <v>64</v>
      </c>
      <c r="G286" s="52" t="s">
        <v>19</v>
      </c>
      <c r="H286" s="53">
        <v>35</v>
      </c>
      <c r="I286" s="113"/>
      <c r="J286" s="54" t="str">
        <f t="shared" ref="J286:J288" si="18">IF(H286*I286,H286*I286,"")</f>
        <v/>
      </c>
    </row>
    <row r="287" spans="1:10">
      <c r="A287" s="48"/>
      <c r="B287" s="48"/>
      <c r="C287" s="48"/>
      <c r="D287" s="45">
        <v>2</v>
      </c>
      <c r="E287" s="46"/>
      <c r="F287" s="50" t="s">
        <v>441</v>
      </c>
      <c r="G287" s="52" t="s">
        <v>19</v>
      </c>
      <c r="H287" s="53">
        <v>2</v>
      </c>
      <c r="I287" s="113"/>
      <c r="J287" s="54" t="str">
        <f t="shared" si="18"/>
        <v/>
      </c>
    </row>
    <row r="288" spans="1:10">
      <c r="A288" s="48"/>
      <c r="B288" s="48"/>
      <c r="C288" s="48"/>
      <c r="D288" s="45">
        <v>3</v>
      </c>
      <c r="E288" s="46"/>
      <c r="F288" s="50" t="s">
        <v>442</v>
      </c>
      <c r="G288" s="52" t="s">
        <v>19</v>
      </c>
      <c r="H288" s="53">
        <v>1</v>
      </c>
      <c r="I288" s="113"/>
      <c r="J288" s="54" t="str">
        <f t="shared" si="18"/>
        <v/>
      </c>
    </row>
    <row r="289" spans="1:10" ht="15.75" thickBot="1">
      <c r="A289" s="49"/>
      <c r="B289" s="49"/>
      <c r="C289" s="49"/>
      <c r="D289" s="49"/>
      <c r="E289" s="55"/>
      <c r="F289" s="122"/>
      <c r="G289" s="32"/>
      <c r="H289" s="7"/>
      <c r="I289" s="114"/>
      <c r="J289" s="57"/>
    </row>
    <row r="290" spans="1:10" ht="16.5" thickTop="1" thickBot="1">
      <c r="A290" s="64" t="str">
        <f>A$243</f>
        <v>A.</v>
      </c>
      <c r="B290" s="65">
        <f>B$243</f>
        <v>4</v>
      </c>
      <c r="C290" s="66"/>
      <c r="D290" s="140"/>
      <c r="E290" s="67"/>
      <c r="F290" s="123" t="str">
        <f>F$243</f>
        <v>TRASE ELEKTROTEHNIČKIH INSTALACIJA</v>
      </c>
      <c r="G290" s="68"/>
      <c r="H290" s="86"/>
      <c r="I290" s="118"/>
      <c r="J290" s="71" t="str">
        <f>IF(SUM(J248:J289)=0,"",SUM(J248:J289))</f>
        <v/>
      </c>
    </row>
    <row r="291" spans="1:10" ht="15.75" thickTop="1">
      <c r="A291" s="72"/>
      <c r="B291" s="72"/>
      <c r="C291" s="72"/>
      <c r="D291" s="73"/>
      <c r="E291" s="78"/>
      <c r="F291" s="124"/>
      <c r="G291" s="6"/>
      <c r="H291" s="87"/>
      <c r="I291" s="119"/>
      <c r="J291" s="75"/>
    </row>
    <row r="292" spans="1:10">
      <c r="A292" s="49" t="s">
        <v>18</v>
      </c>
      <c r="B292" s="49"/>
      <c r="C292" s="49"/>
      <c r="D292" s="49"/>
      <c r="E292" s="4"/>
      <c r="F292" s="50"/>
      <c r="G292" s="6"/>
      <c r="H292" s="87"/>
      <c r="I292" s="119"/>
      <c r="J292" s="40"/>
    </row>
    <row r="293" spans="1:10">
      <c r="A293" s="144" t="str">
        <f>A18</f>
        <v>A.</v>
      </c>
      <c r="B293" s="144">
        <f>B18</f>
        <v>5</v>
      </c>
      <c r="C293" s="76"/>
      <c r="D293" s="77"/>
      <c r="E293" s="76"/>
      <c r="F293" s="144" t="str">
        <f>F18</f>
        <v>ELEKTROTEHNIČKE INSTALACIJE I RADOVI</v>
      </c>
      <c r="G293" s="6"/>
      <c r="H293" s="85"/>
      <c r="I293" s="119"/>
      <c r="J293" s="2"/>
    </row>
    <row r="294" spans="1:10">
      <c r="A294" s="33"/>
      <c r="B294" s="33"/>
      <c r="C294" s="33"/>
      <c r="D294" s="41"/>
      <c r="E294" s="78"/>
      <c r="F294" s="126"/>
      <c r="G294" s="6"/>
      <c r="H294" s="85"/>
      <c r="I294" s="119"/>
      <c r="J294" s="2"/>
    </row>
    <row r="295" spans="1:10">
      <c r="A295" s="197" t="s">
        <v>200</v>
      </c>
      <c r="B295" s="197"/>
      <c r="C295" s="197"/>
      <c r="D295" s="197"/>
      <c r="E295" s="197"/>
      <c r="F295" s="198"/>
      <c r="G295" s="197"/>
      <c r="H295" s="197"/>
      <c r="I295" s="213"/>
      <c r="J295" s="199"/>
    </row>
    <row r="296" spans="1:10">
      <c r="A296" s="33"/>
      <c r="B296" s="33"/>
      <c r="C296" s="33"/>
      <c r="D296" s="41"/>
      <c r="E296" s="78"/>
      <c r="F296" s="205"/>
      <c r="G296" s="6"/>
      <c r="H296" s="42"/>
      <c r="I296" s="214"/>
      <c r="J296" s="42"/>
    </row>
    <row r="297" spans="1:10">
      <c r="A297" s="58" t="str">
        <f>A$293</f>
        <v>A.</v>
      </c>
      <c r="B297" s="58">
        <f>B$293</f>
        <v>5</v>
      </c>
      <c r="C297" s="44">
        <v>1</v>
      </c>
      <c r="D297" s="45"/>
      <c r="E297" s="46"/>
      <c r="F297" s="221" t="s">
        <v>65</v>
      </c>
      <c r="H297" s="84"/>
      <c r="I297" s="115"/>
    </row>
    <row r="298" spans="1:10" ht="30">
      <c r="A298" s="48"/>
      <c r="B298" s="48"/>
      <c r="C298" s="48"/>
      <c r="D298" s="49"/>
      <c r="E298" s="46"/>
      <c r="F298" s="50" t="s">
        <v>66</v>
      </c>
      <c r="G298" s="6"/>
      <c r="H298" s="51"/>
      <c r="I298" s="116"/>
      <c r="J298" s="2"/>
    </row>
    <row r="299" spans="1:10">
      <c r="A299" s="48"/>
      <c r="B299" s="48"/>
      <c r="C299" s="48"/>
      <c r="D299" s="49"/>
      <c r="E299" s="46"/>
      <c r="F299" s="50" t="s">
        <v>67</v>
      </c>
      <c r="G299" s="6"/>
      <c r="H299" s="51"/>
      <c r="I299" s="116"/>
      <c r="J299" s="2"/>
    </row>
    <row r="300" spans="1:10" ht="45">
      <c r="A300" s="48"/>
      <c r="B300" s="48"/>
      <c r="C300" s="48"/>
      <c r="D300" s="49"/>
      <c r="E300" s="46"/>
      <c r="F300" s="50" t="s">
        <v>242</v>
      </c>
      <c r="G300" s="6"/>
      <c r="H300" s="51"/>
      <c r="I300" s="116"/>
      <c r="J300" s="2"/>
    </row>
    <row r="301" spans="1:10" ht="30">
      <c r="A301" s="48"/>
      <c r="B301" s="48"/>
      <c r="C301" s="48"/>
      <c r="D301" s="49"/>
      <c r="E301" s="46"/>
      <c r="F301" s="50" t="s">
        <v>68</v>
      </c>
      <c r="G301" s="6"/>
      <c r="H301" s="51"/>
      <c r="I301" s="116"/>
      <c r="J301" s="2"/>
    </row>
    <row r="302" spans="1:10" ht="30">
      <c r="A302" s="48"/>
      <c r="B302" s="48"/>
      <c r="C302" s="48"/>
      <c r="D302" s="49"/>
      <c r="E302" s="46"/>
      <c r="F302" s="50" t="s">
        <v>69</v>
      </c>
      <c r="G302" s="6"/>
      <c r="H302" s="51"/>
      <c r="I302" s="116"/>
      <c r="J302" s="2"/>
    </row>
    <row r="303" spans="1:10" ht="30">
      <c r="A303" s="48"/>
      <c r="B303" s="48"/>
      <c r="C303" s="48"/>
      <c r="D303" s="49"/>
      <c r="E303" s="46"/>
      <c r="F303" s="50" t="s">
        <v>70</v>
      </c>
      <c r="G303" s="6"/>
      <c r="H303" s="51"/>
      <c r="I303" s="116"/>
      <c r="J303" s="2"/>
    </row>
    <row r="304" spans="1:10" ht="60">
      <c r="A304" s="48"/>
      <c r="B304" s="48"/>
      <c r="C304" s="48"/>
      <c r="D304" s="49"/>
      <c r="E304" s="46"/>
      <c r="F304" s="50" t="s">
        <v>71</v>
      </c>
      <c r="G304" s="6"/>
      <c r="H304" s="51"/>
      <c r="I304" s="116"/>
      <c r="J304" s="2"/>
    </row>
    <row r="305" spans="1:10" ht="45">
      <c r="A305" s="48"/>
      <c r="B305" s="48"/>
      <c r="C305" s="48"/>
      <c r="D305" s="49"/>
      <c r="E305" s="46"/>
      <c r="F305" s="50" t="s">
        <v>72</v>
      </c>
      <c r="G305" s="6"/>
      <c r="H305" s="51"/>
      <c r="I305" s="116"/>
      <c r="J305" s="2"/>
    </row>
    <row r="306" spans="1:10" ht="75">
      <c r="A306" s="48"/>
      <c r="B306" s="48"/>
      <c r="C306" s="48"/>
      <c r="D306" s="49"/>
      <c r="E306" s="46"/>
      <c r="F306" s="50" t="s">
        <v>73</v>
      </c>
      <c r="G306" s="6"/>
      <c r="H306" s="51"/>
      <c r="I306" s="116"/>
      <c r="J306" s="2"/>
    </row>
    <row r="307" spans="1:10" ht="45">
      <c r="A307" s="48"/>
      <c r="B307" s="48"/>
      <c r="C307" s="48"/>
      <c r="D307" s="49"/>
      <c r="E307" s="46"/>
      <c r="F307" s="50" t="s">
        <v>74</v>
      </c>
      <c r="G307" s="6"/>
      <c r="H307" s="51"/>
      <c r="I307" s="116"/>
      <c r="J307" s="2"/>
    </row>
    <row r="308" spans="1:10">
      <c r="A308" s="48"/>
      <c r="B308" s="48"/>
      <c r="C308" s="48"/>
      <c r="D308" s="49"/>
      <c r="E308" s="46"/>
      <c r="F308" s="132" t="s">
        <v>49</v>
      </c>
      <c r="G308" s="60"/>
      <c r="H308" s="85"/>
      <c r="I308" s="1"/>
      <c r="J308" s="2"/>
    </row>
    <row r="309" spans="1:10">
      <c r="A309" s="48"/>
      <c r="B309" s="48"/>
      <c r="C309" s="48"/>
      <c r="D309" s="48"/>
      <c r="E309" s="46"/>
      <c r="F309" s="131" t="s">
        <v>231</v>
      </c>
      <c r="G309" s="60"/>
      <c r="H309" s="85"/>
      <c r="I309" s="1"/>
      <c r="J309" s="2"/>
    </row>
    <row r="310" spans="1:10">
      <c r="A310" s="48"/>
      <c r="B310" s="48"/>
      <c r="C310" s="48"/>
      <c r="D310" s="45">
        <v>1</v>
      </c>
      <c r="E310" s="46"/>
      <c r="F310" s="5" t="s">
        <v>367</v>
      </c>
      <c r="G310" s="52" t="s">
        <v>30</v>
      </c>
      <c r="H310" s="53">
        <v>80</v>
      </c>
      <c r="I310" s="113"/>
      <c r="J310" s="54" t="str">
        <f t="shared" ref="J310" si="19">IF(H310*I310,H310*I310,"")</f>
        <v/>
      </c>
    </row>
    <row r="311" spans="1:10" ht="60">
      <c r="A311" s="43"/>
      <c r="B311" s="44"/>
      <c r="C311" s="44"/>
      <c r="D311" s="45"/>
      <c r="E311" s="46"/>
      <c r="F311" s="131" t="s">
        <v>75</v>
      </c>
      <c r="G311" s="6"/>
      <c r="H311" s="47"/>
      <c r="I311" s="116"/>
      <c r="J311" s="2"/>
    </row>
    <row r="312" spans="1:10" ht="17.25">
      <c r="A312" s="48"/>
      <c r="B312" s="48"/>
      <c r="C312" s="48"/>
      <c r="D312" s="45">
        <v>2</v>
      </c>
      <c r="E312" s="46"/>
      <c r="F312" s="50" t="s">
        <v>139</v>
      </c>
      <c r="G312" s="52" t="s">
        <v>30</v>
      </c>
      <c r="H312" s="53">
        <v>441</v>
      </c>
      <c r="I312" s="113"/>
      <c r="J312" s="54" t="str">
        <f t="shared" ref="J312:J313" si="20">IF(H312*I312,H312*I312,"")</f>
        <v/>
      </c>
    </row>
    <row r="313" spans="1:10" ht="17.25">
      <c r="A313" s="48"/>
      <c r="B313" s="48"/>
      <c r="C313" s="48"/>
      <c r="D313" s="45">
        <v>3</v>
      </c>
      <c r="E313" s="46"/>
      <c r="F313" s="50" t="s">
        <v>140</v>
      </c>
      <c r="G313" s="62" t="s">
        <v>30</v>
      </c>
      <c r="H313" s="63">
        <v>643</v>
      </c>
      <c r="I313" s="117"/>
      <c r="J313" s="54" t="str">
        <f t="shared" si="20"/>
        <v/>
      </c>
    </row>
    <row r="314" spans="1:10" ht="17.25">
      <c r="A314" s="48"/>
      <c r="B314" s="48"/>
      <c r="C314" s="48"/>
      <c r="D314" s="45">
        <v>4</v>
      </c>
      <c r="E314" s="46"/>
      <c r="F314" s="50" t="s">
        <v>232</v>
      </c>
      <c r="G314" s="52" t="s">
        <v>30</v>
      </c>
      <c r="H314" s="53">
        <f>3*20</f>
        <v>60</v>
      </c>
      <c r="I314" s="113"/>
      <c r="J314" s="54" t="str">
        <f t="shared" ref="J314:J316" si="21">IF(H314*I314,H314*I314,"")</f>
        <v/>
      </c>
    </row>
    <row r="315" spans="1:10" ht="17.25">
      <c r="A315" s="48"/>
      <c r="B315" s="48"/>
      <c r="C315" s="48"/>
      <c r="D315" s="45">
        <v>5</v>
      </c>
      <c r="E315" s="46"/>
      <c r="F315" s="50" t="s">
        <v>233</v>
      </c>
      <c r="G315" s="62" t="s">
        <v>30</v>
      </c>
      <c r="H315" s="63">
        <v>10</v>
      </c>
      <c r="I315" s="117"/>
      <c r="J315" s="54" t="str">
        <f t="shared" ref="J315" si="22">IF(H315*I315,H315*I315,"")</f>
        <v/>
      </c>
    </row>
    <row r="316" spans="1:10" ht="17.25">
      <c r="A316" s="48"/>
      <c r="B316" s="48"/>
      <c r="C316" s="48"/>
      <c r="D316" s="45">
        <v>6</v>
      </c>
      <c r="E316" s="46"/>
      <c r="F316" s="50" t="s">
        <v>234</v>
      </c>
      <c r="G316" s="62" t="s">
        <v>30</v>
      </c>
      <c r="H316" s="63">
        <v>10</v>
      </c>
      <c r="I316" s="117"/>
      <c r="J316" s="54" t="str">
        <f t="shared" si="21"/>
        <v/>
      </c>
    </row>
    <row r="317" spans="1:10" ht="30">
      <c r="A317" s="48"/>
      <c r="B317" s="48"/>
      <c r="C317" s="48"/>
      <c r="D317" s="48"/>
      <c r="E317" s="46"/>
      <c r="F317" s="131" t="s">
        <v>235</v>
      </c>
      <c r="G317" s="141"/>
      <c r="H317" s="207"/>
      <c r="I317" s="146"/>
      <c r="J317" s="2"/>
    </row>
    <row r="318" spans="1:10">
      <c r="A318" s="48"/>
      <c r="B318" s="48"/>
      <c r="C318" s="48"/>
      <c r="D318" s="45">
        <v>7</v>
      </c>
      <c r="E318" s="46"/>
      <c r="F318" s="50" t="s">
        <v>236</v>
      </c>
      <c r="G318" s="52" t="s">
        <v>30</v>
      </c>
      <c r="H318" s="53">
        <v>50</v>
      </c>
      <c r="I318" s="113"/>
      <c r="J318" s="54" t="str">
        <f>IF(H318*I318=0,"",H318*I318)</f>
        <v/>
      </c>
    </row>
    <row r="319" spans="1:10">
      <c r="A319" s="49"/>
      <c r="B319" s="49"/>
      <c r="C319" s="49"/>
      <c r="D319" s="49"/>
      <c r="E319" s="55"/>
      <c r="F319" s="122"/>
      <c r="G319" s="32"/>
      <c r="H319" s="7"/>
      <c r="I319" s="114"/>
      <c r="J319" s="57"/>
    </row>
    <row r="320" spans="1:10" ht="30">
      <c r="A320" s="58" t="str">
        <f>A$293</f>
        <v>A.</v>
      </c>
      <c r="B320" s="58">
        <f>B$293</f>
        <v>5</v>
      </c>
      <c r="C320" s="44">
        <v>2</v>
      </c>
      <c r="D320" s="45"/>
      <c r="E320" s="46"/>
      <c r="F320" s="221" t="s">
        <v>362</v>
      </c>
      <c r="G320" s="52" t="s">
        <v>19</v>
      </c>
      <c r="H320" s="161">
        <v>4</v>
      </c>
      <c r="I320" s="150"/>
      <c r="J320" s="54" t="str">
        <f t="shared" ref="J320" si="23">IF(H320*I320,H320*I320,"")</f>
        <v/>
      </c>
    </row>
    <row r="321" spans="1:10" ht="30">
      <c r="A321" s="58"/>
      <c r="B321" s="58"/>
      <c r="C321" s="44"/>
      <c r="D321" s="45"/>
      <c r="E321" s="46"/>
      <c r="F321" s="50" t="s">
        <v>76</v>
      </c>
      <c r="G321" s="6"/>
      <c r="H321" s="47"/>
      <c r="I321" s="116"/>
      <c r="J321" s="2" t="s">
        <v>18</v>
      </c>
    </row>
    <row r="322" spans="1:10" ht="30">
      <c r="A322" s="58"/>
      <c r="B322" s="58"/>
      <c r="C322" s="44"/>
      <c r="D322" s="45"/>
      <c r="E322" s="46"/>
      <c r="F322" s="50" t="s">
        <v>363</v>
      </c>
      <c r="G322" s="6"/>
      <c r="H322" s="88"/>
      <c r="I322" s="120"/>
      <c r="J322" s="2" t="s">
        <v>18</v>
      </c>
    </row>
    <row r="323" spans="1:10" ht="60">
      <c r="A323" s="58"/>
      <c r="B323" s="58"/>
      <c r="C323" s="44"/>
      <c r="D323" s="45"/>
      <c r="E323" s="46"/>
      <c r="F323" s="50" t="s">
        <v>364</v>
      </c>
      <c r="G323" s="6"/>
      <c r="H323" s="88"/>
      <c r="I323" s="120"/>
      <c r="J323" s="2" t="s">
        <v>18</v>
      </c>
    </row>
    <row r="324" spans="1:10">
      <c r="A324" s="58"/>
      <c r="B324" s="58"/>
      <c r="C324" s="44"/>
      <c r="D324" s="45"/>
      <c r="E324" s="46"/>
      <c r="F324" s="50"/>
    </row>
    <row r="325" spans="1:10">
      <c r="A325" s="58" t="str">
        <f>A$293</f>
        <v>A.</v>
      </c>
      <c r="B325" s="58">
        <f>B$293</f>
        <v>5</v>
      </c>
      <c r="C325" s="44">
        <v>3</v>
      </c>
      <c r="D325" s="45"/>
      <c r="E325" s="46"/>
      <c r="F325" s="221" t="s">
        <v>449</v>
      </c>
      <c r="G325" s="52" t="s">
        <v>19</v>
      </c>
      <c r="H325" s="161">
        <v>4</v>
      </c>
      <c r="I325" s="150"/>
      <c r="J325" s="54" t="str">
        <f>IF(H325*I325,H325*I325,"")</f>
        <v/>
      </c>
    </row>
    <row r="326" spans="1:10" ht="30">
      <c r="A326" s="58"/>
      <c r="B326" s="58"/>
      <c r="C326" s="44"/>
      <c r="D326" s="45"/>
      <c r="E326" s="46"/>
      <c r="F326" s="50" t="s">
        <v>76</v>
      </c>
      <c r="G326" s="6"/>
      <c r="H326" s="47"/>
      <c r="I326" s="116"/>
      <c r="J326" s="2" t="s">
        <v>18</v>
      </c>
    </row>
    <row r="327" spans="1:10">
      <c r="A327" s="58"/>
      <c r="B327" s="58"/>
      <c r="C327" s="44"/>
      <c r="D327" s="45"/>
      <c r="E327" s="46"/>
      <c r="F327" s="50" t="s">
        <v>78</v>
      </c>
      <c r="G327" s="6"/>
      <c r="H327" s="47"/>
      <c r="I327" s="116"/>
      <c r="J327" s="2" t="s">
        <v>18</v>
      </c>
    </row>
    <row r="328" spans="1:10">
      <c r="A328" s="58"/>
      <c r="B328" s="58"/>
      <c r="C328" s="44"/>
      <c r="D328" s="45"/>
      <c r="E328" s="46"/>
      <c r="F328" s="50" t="s">
        <v>79</v>
      </c>
      <c r="G328" s="6"/>
      <c r="H328" s="47"/>
      <c r="I328" s="116"/>
      <c r="J328" s="2" t="s">
        <v>18</v>
      </c>
    </row>
    <row r="329" spans="1:10" ht="30">
      <c r="A329" s="58"/>
      <c r="B329" s="58"/>
      <c r="C329" s="44"/>
      <c r="D329" s="45"/>
      <c r="E329" s="46"/>
      <c r="F329" s="50" t="s">
        <v>80</v>
      </c>
      <c r="G329" s="6"/>
      <c r="H329" s="88"/>
      <c r="I329" s="120"/>
      <c r="J329" s="2" t="s">
        <v>18</v>
      </c>
    </row>
    <row r="330" spans="1:10">
      <c r="A330" s="58"/>
      <c r="B330" s="58"/>
      <c r="C330" s="44"/>
      <c r="D330" s="45"/>
      <c r="E330" s="46"/>
      <c r="F330" s="50" t="s">
        <v>77</v>
      </c>
    </row>
    <row r="331" spans="1:10">
      <c r="A331" s="48"/>
      <c r="B331" s="48"/>
      <c r="C331" s="48"/>
      <c r="D331" s="49"/>
      <c r="E331" s="46"/>
      <c r="F331" s="50"/>
      <c r="G331" s="6"/>
      <c r="H331" s="89"/>
      <c r="I331" s="116"/>
      <c r="J331" s="2"/>
    </row>
    <row r="332" spans="1:10">
      <c r="A332" s="58" t="str">
        <f>A$293</f>
        <v>A.</v>
      </c>
      <c r="B332" s="58">
        <f>B$293</f>
        <v>5</v>
      </c>
      <c r="C332" s="44">
        <v>4</v>
      </c>
      <c r="D332" s="45"/>
      <c r="E332" s="46"/>
      <c r="F332" s="221" t="s">
        <v>81</v>
      </c>
      <c r="H332" s="84"/>
      <c r="I332" s="115"/>
    </row>
    <row r="333" spans="1:10" ht="45">
      <c r="A333" s="48"/>
      <c r="B333" s="48"/>
      <c r="C333" s="48"/>
      <c r="D333" s="49"/>
      <c r="E333" s="46"/>
      <c r="F333" s="50" t="s">
        <v>242</v>
      </c>
      <c r="G333" s="6"/>
      <c r="H333" s="51"/>
      <c r="I333" s="116"/>
      <c r="J333" s="2"/>
    </row>
    <row r="334" spans="1:10" ht="30">
      <c r="A334" s="58"/>
      <c r="B334" s="58"/>
      <c r="C334" s="44"/>
      <c r="D334" s="45"/>
      <c r="E334" s="46"/>
      <c r="F334" s="50" t="s">
        <v>66</v>
      </c>
      <c r="G334" s="6"/>
      <c r="H334" s="47"/>
      <c r="I334" s="116"/>
      <c r="J334" s="2"/>
    </row>
    <row r="335" spans="1:10">
      <c r="A335" s="58"/>
      <c r="B335" s="58"/>
      <c r="C335" s="44"/>
      <c r="D335" s="45"/>
      <c r="E335" s="46"/>
      <c r="F335" s="50" t="s">
        <v>67</v>
      </c>
      <c r="G335" s="6"/>
      <c r="H335" s="47"/>
      <c r="I335" s="116"/>
      <c r="J335" s="2"/>
    </row>
    <row r="336" spans="1:10" ht="45">
      <c r="A336" s="58"/>
      <c r="B336" s="58"/>
      <c r="C336" s="44"/>
      <c r="D336" s="45"/>
      <c r="E336" s="46"/>
      <c r="F336" s="50" t="s">
        <v>82</v>
      </c>
      <c r="G336" s="6"/>
      <c r="H336" s="47"/>
      <c r="I336" s="116"/>
      <c r="J336" s="2"/>
    </row>
    <row r="337" spans="1:10">
      <c r="A337" s="58"/>
      <c r="B337" s="58"/>
      <c r="C337" s="44"/>
      <c r="D337" s="45"/>
      <c r="E337" s="46"/>
      <c r="F337" s="50" t="s">
        <v>83</v>
      </c>
      <c r="G337" s="6"/>
      <c r="H337" s="47"/>
      <c r="I337" s="116"/>
      <c r="J337" s="2"/>
    </row>
    <row r="338" spans="1:10">
      <c r="A338" s="58"/>
      <c r="B338" s="58"/>
      <c r="C338" s="44"/>
      <c r="D338" s="45"/>
      <c r="E338" s="46"/>
      <c r="F338" s="50" t="s">
        <v>84</v>
      </c>
      <c r="G338" s="6"/>
      <c r="H338" s="47"/>
      <c r="I338" s="116"/>
      <c r="J338" s="2"/>
    </row>
    <row r="339" spans="1:10" ht="30">
      <c r="A339" s="58"/>
      <c r="B339" s="58"/>
      <c r="C339" s="44"/>
      <c r="D339" s="45"/>
      <c r="E339" s="46"/>
      <c r="F339" s="50" t="s">
        <v>85</v>
      </c>
      <c r="G339" s="6"/>
      <c r="H339" s="47"/>
      <c r="I339" s="116"/>
      <c r="J339" s="2"/>
    </row>
    <row r="340" spans="1:10" ht="45">
      <c r="A340" s="58"/>
      <c r="B340" s="58"/>
      <c r="C340" s="44"/>
      <c r="D340" s="45"/>
      <c r="E340" s="46"/>
      <c r="F340" s="50" t="s">
        <v>86</v>
      </c>
      <c r="G340" s="6"/>
      <c r="H340" s="47"/>
      <c r="I340" s="116"/>
      <c r="J340" s="2"/>
    </row>
    <row r="341" spans="1:10" ht="60">
      <c r="A341" s="58"/>
      <c r="B341" s="58"/>
      <c r="C341" s="44"/>
      <c r="D341" s="45"/>
      <c r="E341" s="46"/>
      <c r="F341" s="50" t="s">
        <v>87</v>
      </c>
      <c r="G341" s="6"/>
      <c r="H341" s="47"/>
      <c r="I341" s="116"/>
      <c r="J341" s="2"/>
    </row>
    <row r="342" spans="1:10">
      <c r="A342" s="48"/>
      <c r="B342" s="48"/>
      <c r="C342" s="48"/>
      <c r="D342" s="49"/>
      <c r="E342" s="46"/>
      <c r="F342" s="132" t="s">
        <v>49</v>
      </c>
      <c r="G342" s="60"/>
      <c r="H342" s="85"/>
      <c r="I342" s="1"/>
      <c r="J342" s="2"/>
    </row>
    <row r="343" spans="1:10">
      <c r="A343" s="48"/>
      <c r="B343" s="48"/>
      <c r="C343" s="48"/>
      <c r="D343" s="45"/>
      <c r="E343" s="46"/>
      <c r="F343" s="133" t="s">
        <v>237</v>
      </c>
      <c r="G343" s="60"/>
      <c r="H343" s="85"/>
      <c r="I343" s="1"/>
      <c r="J343" s="2"/>
    </row>
    <row r="344" spans="1:10" ht="45">
      <c r="A344" s="48"/>
      <c r="B344" s="48"/>
      <c r="C344" s="48"/>
      <c r="D344" s="45"/>
      <c r="E344" s="46"/>
      <c r="F344" s="131" t="s">
        <v>429</v>
      </c>
      <c r="G344" s="60"/>
      <c r="H344" s="85"/>
      <c r="I344" s="1"/>
      <c r="J344" s="2"/>
    </row>
    <row r="345" spans="1:10">
      <c r="A345" s="48"/>
      <c r="B345" s="48"/>
      <c r="C345" s="48"/>
      <c r="D345" s="45">
        <v>1</v>
      </c>
      <c r="E345" s="46"/>
      <c r="F345" s="50" t="s">
        <v>238</v>
      </c>
      <c r="G345" s="52" t="s">
        <v>30</v>
      </c>
      <c r="H345" s="53">
        <v>40</v>
      </c>
      <c r="I345" s="113"/>
      <c r="J345" s="54" t="str">
        <f>IF(H345*I345=0,"",H345*I345)</f>
        <v/>
      </c>
    </row>
    <row r="346" spans="1:10">
      <c r="A346" s="48"/>
      <c r="B346" s="48"/>
      <c r="C346" s="48"/>
      <c r="D346" s="45"/>
      <c r="E346" s="46"/>
      <c r="F346" s="133" t="s">
        <v>88</v>
      </c>
      <c r="G346" s="60"/>
      <c r="H346" s="85"/>
      <c r="I346" s="1"/>
      <c r="J346" s="2"/>
    </row>
    <row r="347" spans="1:10" ht="30">
      <c r="A347" s="48"/>
      <c r="B347" s="48"/>
      <c r="C347" s="48"/>
      <c r="D347" s="45">
        <v>2</v>
      </c>
      <c r="E347" s="46"/>
      <c r="F347" s="50" t="s">
        <v>430</v>
      </c>
      <c r="G347" s="52" t="s">
        <v>19</v>
      </c>
      <c r="H347" s="53">
        <v>2</v>
      </c>
      <c r="I347" s="113"/>
      <c r="J347" s="54" t="str">
        <f t="shared" ref="J347:J348" si="24">IF(H347*I347,H347*I347,"")</f>
        <v/>
      </c>
    </row>
    <row r="348" spans="1:10">
      <c r="A348" s="48"/>
      <c r="B348" s="48"/>
      <c r="C348" s="48"/>
      <c r="D348" s="45">
        <v>3</v>
      </c>
      <c r="E348" s="46"/>
      <c r="F348" s="50" t="s">
        <v>516</v>
      </c>
      <c r="G348" s="52" t="s">
        <v>19</v>
      </c>
      <c r="H348" s="53">
        <v>2</v>
      </c>
      <c r="I348" s="113"/>
      <c r="J348" s="54" t="str">
        <f t="shared" si="24"/>
        <v/>
      </c>
    </row>
    <row r="349" spans="1:10">
      <c r="A349" s="48"/>
      <c r="B349" s="48"/>
      <c r="C349" s="48"/>
      <c r="D349" s="45"/>
      <c r="E349" s="46"/>
      <c r="F349" s="133" t="s">
        <v>239</v>
      </c>
      <c r="G349" s="60"/>
      <c r="H349" s="85"/>
      <c r="I349" s="1"/>
      <c r="J349" s="2"/>
    </row>
    <row r="350" spans="1:10" ht="45">
      <c r="A350" s="48"/>
      <c r="B350" s="48"/>
      <c r="C350" s="48"/>
      <c r="D350" s="45">
        <v>4</v>
      </c>
      <c r="E350" s="46"/>
      <c r="F350" s="50" t="s">
        <v>526</v>
      </c>
      <c r="G350" s="52" t="s">
        <v>19</v>
      </c>
      <c r="H350" s="53">
        <v>4</v>
      </c>
      <c r="I350" s="113"/>
      <c r="J350" s="54" t="str">
        <f>IF(H350*I350=0,"",H350*I350)</f>
        <v/>
      </c>
    </row>
    <row r="351" spans="1:10">
      <c r="A351" s="48"/>
      <c r="B351" s="48"/>
      <c r="C351" s="48"/>
      <c r="D351" s="45"/>
      <c r="E351" s="46"/>
      <c r="F351" s="133" t="s">
        <v>240</v>
      </c>
      <c r="G351" s="60"/>
      <c r="H351" s="85"/>
      <c r="I351" s="1"/>
      <c r="J351" s="2"/>
    </row>
    <row r="352" spans="1:10">
      <c r="A352" s="48"/>
      <c r="B352" s="48"/>
      <c r="C352" s="48"/>
      <c r="D352" s="45">
        <v>5</v>
      </c>
      <c r="E352" s="46"/>
      <c r="F352" s="50" t="s">
        <v>241</v>
      </c>
      <c r="G352" s="52" t="s">
        <v>30</v>
      </c>
      <c r="H352" s="53">
        <f>4*40</f>
        <v>160</v>
      </c>
      <c r="I352" s="113"/>
      <c r="J352" s="54" t="str">
        <f>IF(H352*I352=0,"",H352*I352)</f>
        <v/>
      </c>
    </row>
    <row r="353" spans="1:10">
      <c r="A353" s="155"/>
      <c r="B353" s="155"/>
      <c r="C353" s="155"/>
      <c r="D353" s="45">
        <v>6</v>
      </c>
      <c r="E353" s="156"/>
      <c r="F353" s="157" t="s">
        <v>368</v>
      </c>
      <c r="G353" s="158" t="s">
        <v>30</v>
      </c>
      <c r="H353" s="159">
        <v>25</v>
      </c>
      <c r="I353" s="160"/>
      <c r="J353" s="54" t="str">
        <f>IF(H353*I353=0,"",H353*I353)</f>
        <v/>
      </c>
    </row>
    <row r="354" spans="1:10">
      <c r="A354" s="49"/>
      <c r="B354" s="49"/>
      <c r="C354" s="49"/>
      <c r="D354" s="49"/>
      <c r="E354" s="55"/>
      <c r="F354" s="122"/>
      <c r="G354" s="32"/>
      <c r="H354" s="7"/>
      <c r="I354" s="114"/>
      <c r="J354" s="57"/>
    </row>
    <row r="355" spans="1:10">
      <c r="A355" s="58" t="str">
        <f>A$293</f>
        <v>A.</v>
      </c>
      <c r="B355" s="58">
        <f>B$293</f>
        <v>5</v>
      </c>
      <c r="C355" s="44">
        <v>5</v>
      </c>
      <c r="D355" s="45"/>
      <c r="E355" s="46"/>
      <c r="F355" s="221" t="s">
        <v>89</v>
      </c>
      <c r="H355" s="84"/>
      <c r="I355" s="115"/>
    </row>
    <row r="356" spans="1:10" ht="30">
      <c r="A356" s="58"/>
      <c r="B356" s="58"/>
      <c r="C356" s="44"/>
      <c r="D356" s="45"/>
      <c r="E356" s="46"/>
      <c r="F356" s="50" t="s">
        <v>66</v>
      </c>
      <c r="G356" s="6"/>
      <c r="H356" s="47"/>
      <c r="I356" s="116"/>
      <c r="J356" s="2"/>
    </row>
    <row r="357" spans="1:10">
      <c r="A357" s="48"/>
      <c r="B357" s="48"/>
      <c r="C357" s="48"/>
      <c r="D357" s="49"/>
      <c r="E357" s="46"/>
      <c r="F357" s="50" t="s">
        <v>67</v>
      </c>
      <c r="G357" s="60"/>
      <c r="H357" s="85"/>
      <c r="I357" s="1"/>
      <c r="J357" s="2"/>
    </row>
    <row r="358" spans="1:10" ht="45">
      <c r="A358" s="58"/>
      <c r="B358" s="58"/>
      <c r="C358" s="44"/>
      <c r="D358" s="45"/>
      <c r="E358" s="46"/>
      <c r="F358" s="50" t="s">
        <v>90</v>
      </c>
      <c r="G358" s="6"/>
      <c r="H358" s="47"/>
      <c r="I358" s="116"/>
      <c r="J358" s="2"/>
    </row>
    <row r="359" spans="1:10" ht="45">
      <c r="A359" s="58"/>
      <c r="B359" s="58"/>
      <c r="C359" s="44"/>
      <c r="D359" s="45"/>
      <c r="E359" s="46"/>
      <c r="F359" s="50" t="s">
        <v>91</v>
      </c>
      <c r="G359" s="6"/>
      <c r="H359" s="47"/>
      <c r="I359" s="116"/>
      <c r="J359" s="2"/>
    </row>
    <row r="360" spans="1:10" ht="45">
      <c r="A360" s="58"/>
      <c r="B360" s="58"/>
      <c r="C360" s="44"/>
      <c r="D360" s="45"/>
      <c r="E360" s="46"/>
      <c r="F360" s="50" t="s">
        <v>92</v>
      </c>
      <c r="G360" s="6"/>
      <c r="H360" s="47"/>
      <c r="I360" s="116"/>
      <c r="J360" s="2"/>
    </row>
    <row r="361" spans="1:10" ht="60">
      <c r="A361" s="58"/>
      <c r="B361" s="58"/>
      <c r="C361" s="44"/>
      <c r="D361" s="45"/>
      <c r="E361" s="46"/>
      <c r="F361" s="50" t="s">
        <v>93</v>
      </c>
      <c r="G361" s="6"/>
      <c r="H361" s="47"/>
      <c r="I361" s="116"/>
      <c r="J361" s="2"/>
    </row>
    <row r="362" spans="1:10" ht="75">
      <c r="A362" s="58"/>
      <c r="B362" s="58"/>
      <c r="C362" s="44"/>
      <c r="D362" s="45"/>
      <c r="E362" s="46"/>
      <c r="F362" s="50" t="s">
        <v>94</v>
      </c>
      <c r="G362" s="6"/>
      <c r="H362" s="47"/>
      <c r="I362" s="116"/>
      <c r="J362" s="2"/>
    </row>
    <row r="363" spans="1:10" ht="45">
      <c r="A363" s="48"/>
      <c r="B363" s="48"/>
      <c r="C363" s="48"/>
      <c r="D363" s="49"/>
      <c r="E363" s="46"/>
      <c r="F363" s="50" t="s">
        <v>95</v>
      </c>
      <c r="G363" s="60"/>
      <c r="H363" s="85"/>
      <c r="I363" s="1"/>
      <c r="J363" s="2"/>
    </row>
    <row r="364" spans="1:10" ht="45">
      <c r="A364" s="48"/>
      <c r="B364" s="48"/>
      <c r="C364" s="48"/>
      <c r="D364" s="49"/>
      <c r="E364" s="46"/>
      <c r="F364" s="50" t="s">
        <v>96</v>
      </c>
      <c r="G364" s="60"/>
      <c r="H364" s="85"/>
      <c r="I364" s="1"/>
      <c r="J364" s="2"/>
    </row>
    <row r="365" spans="1:10">
      <c r="A365" s="48"/>
      <c r="B365" s="48"/>
      <c r="C365" s="48"/>
      <c r="D365" s="49"/>
      <c r="E365" s="46"/>
      <c r="F365" s="134" t="s">
        <v>49</v>
      </c>
      <c r="G365" s="60"/>
      <c r="H365" s="85"/>
      <c r="I365" s="1"/>
      <c r="J365" s="2"/>
    </row>
    <row r="366" spans="1:10" ht="30">
      <c r="A366" s="48"/>
      <c r="B366" s="48"/>
      <c r="C366" s="48"/>
      <c r="D366" s="45">
        <v>1</v>
      </c>
      <c r="E366" s="46"/>
      <c r="F366" s="219" t="s">
        <v>416</v>
      </c>
      <c r="G366" s="52" t="s">
        <v>30</v>
      </c>
      <c r="H366" s="53">
        <v>50</v>
      </c>
      <c r="I366" s="113"/>
      <c r="J366" s="54" t="str">
        <f t="shared" ref="J366" si="25">IF(H366*I366,H366*I366,"")</f>
        <v/>
      </c>
    </row>
    <row r="367" spans="1:10" ht="30">
      <c r="A367" s="48"/>
      <c r="B367" s="48"/>
      <c r="C367" s="48"/>
      <c r="D367" s="45">
        <v>2</v>
      </c>
      <c r="E367" s="46"/>
      <c r="F367" s="219" t="s">
        <v>417</v>
      </c>
      <c r="G367" s="52" t="s">
        <v>30</v>
      </c>
      <c r="H367" s="53">
        <v>1030</v>
      </c>
      <c r="I367" s="113"/>
      <c r="J367" s="54" t="str">
        <f t="shared" ref="J367" si="26">IF(H367*I367,H367*I367,"")</f>
        <v/>
      </c>
    </row>
    <row r="368" spans="1:10" ht="30">
      <c r="A368" s="58"/>
      <c r="B368" s="58"/>
      <c r="C368" s="44"/>
      <c r="D368" s="45">
        <v>3</v>
      </c>
      <c r="E368" s="90"/>
      <c r="F368" s="219" t="s">
        <v>415</v>
      </c>
      <c r="G368" s="62" t="s">
        <v>30</v>
      </c>
      <c r="H368" s="63">
        <v>40</v>
      </c>
      <c r="I368" s="117"/>
      <c r="J368" s="54" t="str">
        <f t="shared" ref="J368" si="27">IF(H368*I368,H368*I368,"")</f>
        <v/>
      </c>
    </row>
    <row r="369" spans="1:10" ht="15.75" thickBot="1">
      <c r="A369" s="49"/>
      <c r="B369" s="49"/>
      <c r="C369" s="49"/>
      <c r="D369" s="49"/>
      <c r="E369" s="55"/>
      <c r="F369" s="122"/>
      <c r="G369" s="32"/>
      <c r="H369" s="7"/>
      <c r="I369" s="114"/>
      <c r="J369" s="57"/>
    </row>
    <row r="370" spans="1:10" ht="16.5" thickTop="1" thickBot="1">
      <c r="A370" s="64" t="str">
        <f>A$293</f>
        <v>A.</v>
      </c>
      <c r="B370" s="65">
        <f>B$293</f>
        <v>5</v>
      </c>
      <c r="C370" s="66"/>
      <c r="D370" s="140"/>
      <c r="E370" s="67"/>
      <c r="F370" s="123" t="str">
        <f>F$293</f>
        <v>ELEKTROTEHNIČKE INSTALACIJE I RADOVI</v>
      </c>
      <c r="G370" s="68"/>
      <c r="H370" s="86"/>
      <c r="I370" s="118"/>
      <c r="J370" s="71" t="str">
        <f>IF(SUM(J298:J369)=0,"",SUM(J298:J369))</f>
        <v/>
      </c>
    </row>
    <row r="371" spans="1:10" ht="15.75" thickTop="1">
      <c r="A371" s="72"/>
      <c r="B371" s="72"/>
      <c r="C371" s="72"/>
      <c r="D371" s="73"/>
      <c r="E371" s="78"/>
      <c r="F371" s="124"/>
      <c r="G371" s="6"/>
      <c r="H371" s="87"/>
      <c r="I371" s="119"/>
      <c r="J371" s="75"/>
    </row>
    <row r="372" spans="1:10">
      <c r="A372" s="49" t="s">
        <v>18</v>
      </c>
      <c r="B372" s="49"/>
      <c r="C372" s="49"/>
      <c r="D372" s="49"/>
      <c r="E372" s="4"/>
      <c r="F372" s="50"/>
      <c r="G372" s="6"/>
      <c r="H372" s="87"/>
      <c r="I372" s="119"/>
      <c r="J372" s="40"/>
    </row>
    <row r="373" spans="1:10">
      <c r="A373" s="144" t="str">
        <f>A19</f>
        <v>A.</v>
      </c>
      <c r="B373" s="144">
        <f>B19</f>
        <v>6</v>
      </c>
      <c r="C373" s="76"/>
      <c r="D373" s="77"/>
      <c r="E373" s="76"/>
      <c r="F373" s="144" t="str">
        <f>F19</f>
        <v>ELEKTRO ENERGETSKI ORMARI</v>
      </c>
      <c r="G373" s="6"/>
      <c r="H373" s="91"/>
      <c r="I373" s="119"/>
      <c r="J373" s="60"/>
    </row>
    <row r="374" spans="1:10">
      <c r="A374" s="33"/>
      <c r="B374" s="33"/>
      <c r="C374" s="33"/>
      <c r="D374" s="41"/>
      <c r="E374" s="78"/>
      <c r="F374" s="126"/>
      <c r="G374" s="6"/>
      <c r="H374" s="85"/>
      <c r="I374" s="119"/>
      <c r="J374" s="2"/>
    </row>
    <row r="375" spans="1:10">
      <c r="A375" s="197" t="s">
        <v>254</v>
      </c>
      <c r="B375" s="197"/>
      <c r="C375" s="197"/>
      <c r="D375" s="197"/>
      <c r="E375" s="197"/>
      <c r="F375" s="198"/>
      <c r="G375" s="197"/>
      <c r="H375" s="197"/>
      <c r="I375" s="213"/>
      <c r="J375" s="199"/>
    </row>
    <row r="376" spans="1:10">
      <c r="A376" s="197" t="s">
        <v>255</v>
      </c>
      <c r="B376" s="197"/>
      <c r="C376" s="197"/>
      <c r="D376" s="197"/>
      <c r="E376" s="197"/>
      <c r="F376" s="198"/>
      <c r="G376" s="197"/>
      <c r="H376" s="197"/>
      <c r="I376" s="213"/>
      <c r="J376" s="199"/>
    </row>
    <row r="377" spans="1:10" ht="60">
      <c r="A377" s="48"/>
      <c r="B377" s="48"/>
      <c r="C377" s="48"/>
      <c r="D377" s="45"/>
      <c r="E377" s="46"/>
      <c r="F377" s="50" t="s">
        <v>256</v>
      </c>
      <c r="G377" s="6"/>
      <c r="H377" s="51"/>
      <c r="I377" s="116"/>
      <c r="J377" s="2"/>
    </row>
    <row r="378" spans="1:10">
      <c r="A378" s="48"/>
      <c r="B378" s="48"/>
      <c r="C378" s="48"/>
      <c r="D378" s="45"/>
      <c r="E378" s="93" t="s">
        <v>14</v>
      </c>
      <c r="F378" s="50" t="s">
        <v>243</v>
      </c>
      <c r="G378" s="6"/>
      <c r="H378" s="51"/>
      <c r="I378" s="116"/>
      <c r="J378" s="2"/>
    </row>
    <row r="379" spans="1:10">
      <c r="A379" s="48"/>
      <c r="B379" s="48"/>
      <c r="C379" s="48"/>
      <c r="D379" s="45"/>
      <c r="E379" s="93" t="s">
        <v>14</v>
      </c>
      <c r="F379" s="50" t="s">
        <v>244</v>
      </c>
      <c r="G379" s="6"/>
      <c r="H379" s="51"/>
      <c r="I379" s="116"/>
      <c r="J379" s="2"/>
    </row>
    <row r="380" spans="1:10">
      <c r="A380" s="48"/>
      <c r="B380" s="48"/>
      <c r="C380" s="48"/>
      <c r="D380" s="45"/>
      <c r="E380" s="93" t="s">
        <v>14</v>
      </c>
      <c r="F380" s="50" t="s">
        <v>97</v>
      </c>
      <c r="G380" s="6"/>
      <c r="H380" s="51"/>
      <c r="I380" s="116"/>
      <c r="J380" s="2"/>
    </row>
    <row r="381" spans="1:10">
      <c r="A381" s="208" t="s">
        <v>316</v>
      </c>
      <c r="B381" s="197"/>
      <c r="C381" s="197"/>
      <c r="D381" s="197"/>
      <c r="E381" s="197"/>
      <c r="F381" s="198"/>
      <c r="G381" s="197"/>
      <c r="H381" s="197"/>
      <c r="I381" s="213"/>
      <c r="J381" s="199"/>
    </row>
    <row r="382" spans="1:10" ht="45">
      <c r="A382" s="48"/>
      <c r="B382" s="48"/>
      <c r="C382" s="48"/>
      <c r="D382" s="45"/>
      <c r="E382" s="46"/>
      <c r="F382" s="50" t="s">
        <v>246</v>
      </c>
      <c r="G382" s="6"/>
      <c r="H382" s="51"/>
      <c r="I382" s="116"/>
      <c r="J382" s="2"/>
    </row>
    <row r="383" spans="1:10" ht="75">
      <c r="A383" s="48"/>
      <c r="B383" s="48"/>
      <c r="C383" s="48"/>
      <c r="D383" s="45"/>
      <c r="E383" s="46"/>
      <c r="F383" s="50" t="s">
        <v>247</v>
      </c>
      <c r="G383" s="6"/>
      <c r="H383" s="51"/>
      <c r="I383" s="116"/>
      <c r="J383" s="2"/>
    </row>
    <row r="384" spans="1:10" ht="30">
      <c r="A384" s="48"/>
      <c r="B384" s="48"/>
      <c r="C384" s="48"/>
      <c r="D384" s="45"/>
      <c r="E384" s="46"/>
      <c r="F384" s="50" t="s">
        <v>261</v>
      </c>
      <c r="G384" s="6"/>
      <c r="H384" s="51"/>
      <c r="I384" s="116"/>
      <c r="J384" s="2"/>
    </row>
    <row r="385" spans="1:10" ht="45">
      <c r="A385" s="48"/>
      <c r="B385" s="48"/>
      <c r="C385" s="48"/>
      <c r="D385" s="45"/>
      <c r="E385" s="46"/>
      <c r="F385" s="50" t="s">
        <v>262</v>
      </c>
      <c r="G385" s="6"/>
      <c r="H385" s="51"/>
      <c r="I385" s="116"/>
      <c r="J385" s="2"/>
    </row>
    <row r="386" spans="1:10" ht="30">
      <c r="A386" s="48"/>
      <c r="B386" s="48"/>
      <c r="C386" s="48"/>
      <c r="D386" s="45"/>
      <c r="E386" s="46"/>
      <c r="F386" s="50" t="s">
        <v>263</v>
      </c>
      <c r="G386" s="6"/>
      <c r="H386" s="51"/>
      <c r="I386" s="116"/>
      <c r="J386" s="2"/>
    </row>
    <row r="387" spans="1:10" ht="45">
      <c r="A387" s="48"/>
      <c r="B387" s="48"/>
      <c r="C387" s="48"/>
      <c r="D387" s="45"/>
      <c r="E387" s="46"/>
      <c r="F387" s="50" t="s">
        <v>248</v>
      </c>
      <c r="G387" s="6"/>
      <c r="H387" s="51"/>
      <c r="I387" s="116"/>
      <c r="J387" s="2"/>
    </row>
    <row r="388" spans="1:10" ht="30">
      <c r="A388" s="48"/>
      <c r="B388" s="48"/>
      <c r="C388" s="48"/>
      <c r="D388" s="45"/>
      <c r="E388" s="46"/>
      <c r="F388" s="50" t="s">
        <v>104</v>
      </c>
      <c r="G388" s="6"/>
      <c r="H388" s="51"/>
      <c r="I388" s="116"/>
      <c r="J388" s="2"/>
    </row>
    <row r="389" spans="1:10" ht="30">
      <c r="A389" s="48"/>
      <c r="B389" s="48"/>
      <c r="C389" s="48"/>
      <c r="D389" s="45"/>
      <c r="E389" s="46"/>
      <c r="F389" s="50" t="s">
        <v>105</v>
      </c>
      <c r="G389" s="6"/>
      <c r="H389" s="51"/>
      <c r="I389" s="116"/>
      <c r="J389" s="2"/>
    </row>
    <row r="390" spans="1:10">
      <c r="A390" s="48"/>
      <c r="B390" s="48"/>
      <c r="C390" s="48"/>
      <c r="D390" s="45"/>
      <c r="E390" s="46"/>
      <c r="F390" s="50" t="s">
        <v>260</v>
      </c>
      <c r="G390" s="6"/>
      <c r="H390" s="51"/>
      <c r="I390" s="116"/>
      <c r="J390" s="2"/>
    </row>
    <row r="391" spans="1:10" ht="60">
      <c r="A391" s="48"/>
      <c r="B391" s="48"/>
      <c r="C391" s="48"/>
      <c r="D391" s="45"/>
      <c r="E391" s="46"/>
      <c r="F391" s="50" t="s">
        <v>258</v>
      </c>
      <c r="G391" s="6"/>
      <c r="H391" s="51"/>
      <c r="I391" s="116"/>
      <c r="J391" s="2"/>
    </row>
    <row r="392" spans="1:10" ht="45">
      <c r="A392" s="48"/>
      <c r="B392" s="48"/>
      <c r="C392" s="48"/>
      <c r="D392" s="45"/>
      <c r="E392" s="46"/>
      <c r="F392" s="50" t="s">
        <v>106</v>
      </c>
      <c r="G392" s="6"/>
      <c r="H392" s="51"/>
      <c r="I392" s="116"/>
      <c r="J392" s="2"/>
    </row>
    <row r="393" spans="1:10" ht="45">
      <c r="A393" s="48"/>
      <c r="B393" s="48"/>
      <c r="C393" s="48"/>
      <c r="D393" s="45"/>
      <c r="E393" s="46"/>
      <c r="F393" s="50" t="s">
        <v>107</v>
      </c>
      <c r="G393" s="6"/>
      <c r="H393" s="51"/>
      <c r="I393" s="116"/>
      <c r="J393" s="2"/>
    </row>
    <row r="394" spans="1:10" ht="60">
      <c r="A394" s="48"/>
      <c r="B394" s="48"/>
      <c r="C394" s="48"/>
      <c r="D394" s="45"/>
      <c r="E394" s="46"/>
      <c r="F394" s="50" t="s">
        <v>108</v>
      </c>
      <c r="G394" s="6"/>
      <c r="H394" s="51"/>
      <c r="I394" s="116"/>
      <c r="J394" s="2"/>
    </row>
    <row r="395" spans="1:10" ht="45">
      <c r="A395" s="48"/>
      <c r="B395" s="48"/>
      <c r="C395" s="48"/>
      <c r="D395" s="45"/>
      <c r="E395" s="46"/>
      <c r="F395" s="50" t="s">
        <v>249</v>
      </c>
      <c r="G395" s="6"/>
      <c r="H395" s="51"/>
      <c r="I395" s="116"/>
      <c r="J395" s="2"/>
    </row>
    <row r="396" spans="1:10" ht="45">
      <c r="A396" s="48"/>
      <c r="B396" s="48"/>
      <c r="C396" s="48"/>
      <c r="D396" s="45"/>
      <c r="E396" s="46"/>
      <c r="F396" s="50" t="s">
        <v>250</v>
      </c>
      <c r="G396" s="6"/>
      <c r="H396" s="51"/>
      <c r="I396" s="116"/>
      <c r="J396" s="2"/>
    </row>
    <row r="397" spans="1:10" ht="30">
      <c r="A397" s="48"/>
      <c r="B397" s="48"/>
      <c r="C397" s="48"/>
      <c r="D397" s="45"/>
      <c r="E397" s="46"/>
      <c r="F397" s="50" t="s">
        <v>251</v>
      </c>
      <c r="G397" s="6"/>
      <c r="H397" s="51"/>
      <c r="I397" s="116"/>
      <c r="J397" s="2"/>
    </row>
    <row r="398" spans="1:10" ht="30">
      <c r="A398" s="48"/>
      <c r="B398" s="48"/>
      <c r="C398" s="48"/>
      <c r="D398" s="45"/>
      <c r="E398" s="46"/>
      <c r="F398" s="50" t="s">
        <v>315</v>
      </c>
      <c r="G398" s="6"/>
      <c r="H398" s="51"/>
      <c r="I398" s="116"/>
      <c r="J398" s="2"/>
    </row>
    <row r="399" spans="1:10" ht="30">
      <c r="A399" s="48"/>
      <c r="B399" s="48"/>
      <c r="C399" s="48"/>
      <c r="D399" s="45"/>
      <c r="E399" s="93" t="s">
        <v>14</v>
      </c>
      <c r="F399" s="50" t="s">
        <v>100</v>
      </c>
      <c r="G399" s="6"/>
      <c r="H399" s="51"/>
      <c r="I399" s="116"/>
      <c r="J399" s="2"/>
    </row>
    <row r="400" spans="1:10" ht="30">
      <c r="A400" s="48"/>
      <c r="B400" s="48"/>
      <c r="C400" s="48"/>
      <c r="D400" s="45"/>
      <c r="E400" s="93"/>
      <c r="F400" s="50" t="s">
        <v>101</v>
      </c>
      <c r="G400" s="6"/>
      <c r="H400" s="51"/>
      <c r="I400" s="116"/>
      <c r="J400" s="2"/>
    </row>
    <row r="401" spans="1:10" ht="45">
      <c r="A401" s="48"/>
      <c r="B401" s="48"/>
      <c r="C401" s="48"/>
      <c r="D401" s="45"/>
      <c r="E401" s="93"/>
      <c r="F401" s="50" t="s">
        <v>273</v>
      </c>
      <c r="G401" s="6"/>
      <c r="H401" s="51"/>
      <c r="I401" s="116"/>
      <c r="J401" s="2"/>
    </row>
    <row r="402" spans="1:10" ht="60">
      <c r="A402" s="48"/>
      <c r="B402" s="48"/>
      <c r="C402" s="48"/>
      <c r="D402" s="45"/>
      <c r="E402" s="46"/>
      <c r="F402" s="50" t="s">
        <v>99</v>
      </c>
      <c r="G402" s="6"/>
      <c r="H402" s="51"/>
      <c r="I402" s="116"/>
      <c r="J402" s="2"/>
    </row>
    <row r="403" spans="1:10" ht="30">
      <c r="A403" s="48"/>
      <c r="B403" s="48"/>
      <c r="C403" s="48"/>
      <c r="D403" s="45"/>
      <c r="E403" s="93"/>
      <c r="F403" s="50" t="s">
        <v>259</v>
      </c>
      <c r="G403" s="6"/>
      <c r="H403" s="51"/>
      <c r="I403" s="116"/>
      <c r="J403" s="2"/>
    </row>
    <row r="404" spans="1:10" ht="45">
      <c r="A404" s="48"/>
      <c r="B404" s="48"/>
      <c r="C404" s="48"/>
      <c r="D404" s="45"/>
      <c r="E404" s="93" t="s">
        <v>14</v>
      </c>
      <c r="F404" s="50" t="s">
        <v>102</v>
      </c>
      <c r="G404" s="6"/>
      <c r="H404" s="51"/>
      <c r="I404" s="116"/>
      <c r="J404" s="2"/>
    </row>
    <row r="405" spans="1:10" ht="30">
      <c r="A405" s="48"/>
      <c r="B405" s="48"/>
      <c r="C405" s="48"/>
      <c r="D405" s="45"/>
      <c r="E405" s="93" t="s">
        <v>14</v>
      </c>
      <c r="F405" s="50" t="s">
        <v>103</v>
      </c>
      <c r="G405" s="6"/>
      <c r="H405" s="51"/>
      <c r="I405" s="116"/>
      <c r="J405" s="2"/>
    </row>
    <row r="406" spans="1:10">
      <c r="A406" s="33"/>
      <c r="B406" s="33"/>
      <c r="C406" s="33"/>
      <c r="D406" s="41"/>
      <c r="E406" s="78"/>
      <c r="F406" s="205"/>
      <c r="G406" s="6"/>
      <c r="H406" s="42"/>
      <c r="I406" s="214"/>
      <c r="J406" s="42"/>
    </row>
    <row r="407" spans="1:10">
      <c r="A407" s="58" t="str">
        <f>A$373</f>
        <v>A.</v>
      </c>
      <c r="B407" s="58">
        <f>B$373</f>
        <v>6</v>
      </c>
      <c r="C407" s="44">
        <v>1</v>
      </c>
      <c r="D407" s="45"/>
      <c r="E407" s="46"/>
      <c r="F407" s="221" t="s">
        <v>432</v>
      </c>
      <c r="G407" s="6"/>
      <c r="H407" s="92"/>
      <c r="I407" s="116"/>
      <c r="J407" s="2" t="s">
        <v>18</v>
      </c>
    </row>
    <row r="408" spans="1:10" ht="30">
      <c r="A408" s="58"/>
      <c r="B408" s="58"/>
      <c r="C408" s="44"/>
      <c r="D408" s="45"/>
      <c r="E408" s="46"/>
      <c r="F408" s="50" t="s">
        <v>279</v>
      </c>
      <c r="G408" s="6"/>
      <c r="H408" s="92"/>
      <c r="I408" s="116"/>
      <c r="J408" s="2"/>
    </row>
    <row r="409" spans="1:10">
      <c r="A409" s="48"/>
      <c r="B409" s="48"/>
      <c r="C409" s="48"/>
      <c r="D409" s="49"/>
      <c r="E409" s="46"/>
      <c r="F409" s="134" t="s">
        <v>252</v>
      </c>
      <c r="G409" s="60"/>
      <c r="H409" s="85"/>
      <c r="I409" s="1"/>
      <c r="J409" s="2"/>
    </row>
    <row r="410" spans="1:10" ht="30">
      <c r="A410" s="48"/>
      <c r="B410" s="48"/>
      <c r="C410" s="48"/>
      <c r="D410" s="45">
        <v>1</v>
      </c>
      <c r="E410" s="46"/>
      <c r="F410" s="50" t="s">
        <v>407</v>
      </c>
      <c r="G410" s="52" t="s">
        <v>19</v>
      </c>
      <c r="H410" s="53">
        <v>1</v>
      </c>
      <c r="I410" s="113"/>
      <c r="J410" s="54" t="str">
        <f t="shared" ref="J410" si="28">IF(H410*I410,H410*I410,"")</f>
        <v/>
      </c>
    </row>
    <row r="411" spans="1:10" ht="30">
      <c r="A411" s="48"/>
      <c r="B411" s="48"/>
      <c r="C411" s="48"/>
      <c r="D411" s="45"/>
      <c r="E411" s="46"/>
      <c r="F411" s="50" t="s">
        <v>245</v>
      </c>
      <c r="G411" s="6"/>
      <c r="H411" s="51"/>
      <c r="I411" s="116"/>
      <c r="J411" s="2"/>
    </row>
    <row r="412" spans="1:10">
      <c r="A412" s="48"/>
      <c r="B412" s="48"/>
      <c r="C412" s="48"/>
      <c r="D412" s="45"/>
      <c r="E412" s="93"/>
      <c r="F412" s="50" t="s">
        <v>269</v>
      </c>
      <c r="G412" s="6"/>
      <c r="H412" s="51"/>
      <c r="I412" s="116"/>
      <c r="J412" s="2"/>
    </row>
    <row r="413" spans="1:10">
      <c r="A413" s="48"/>
      <c r="B413" s="48"/>
      <c r="C413" s="48"/>
      <c r="D413" s="45"/>
      <c r="F413" s="50" t="s">
        <v>272</v>
      </c>
      <c r="G413" s="6"/>
      <c r="H413" s="51"/>
      <c r="I413" s="116"/>
      <c r="J413" s="2"/>
    </row>
    <row r="414" spans="1:10" ht="30">
      <c r="A414" s="48"/>
      <c r="B414" s="48"/>
      <c r="C414" s="48"/>
      <c r="D414" s="45"/>
      <c r="F414" s="50" t="s">
        <v>270</v>
      </c>
      <c r="G414" s="6"/>
      <c r="H414" s="51"/>
      <c r="I414" s="116"/>
      <c r="J414" s="2"/>
    </row>
    <row r="415" spans="1:10">
      <c r="A415" s="48"/>
      <c r="B415" s="48"/>
      <c r="C415" s="48"/>
      <c r="D415" s="45"/>
      <c r="E415" s="93"/>
      <c r="F415" s="50" t="s">
        <v>268</v>
      </c>
      <c r="G415" s="6"/>
      <c r="H415" s="51"/>
      <c r="I415" s="116"/>
      <c r="J415" s="2"/>
    </row>
    <row r="416" spans="1:10">
      <c r="A416" s="48"/>
      <c r="B416" s="48"/>
      <c r="C416" s="48"/>
      <c r="D416" s="45"/>
      <c r="E416" s="46"/>
      <c r="F416" s="50" t="s">
        <v>98</v>
      </c>
      <c r="G416" s="6"/>
      <c r="H416" s="51"/>
      <c r="I416" s="116"/>
      <c r="J416" s="2"/>
    </row>
    <row r="417" spans="1:10">
      <c r="A417" s="48"/>
      <c r="B417" s="48"/>
      <c r="C417" s="48"/>
      <c r="D417" s="45"/>
      <c r="E417" s="93"/>
      <c r="F417" s="50" t="s">
        <v>274</v>
      </c>
      <c r="G417" s="6"/>
      <c r="H417" s="51"/>
      <c r="I417" s="116"/>
      <c r="J417" s="2"/>
    </row>
    <row r="418" spans="1:10">
      <c r="A418" s="48"/>
      <c r="B418" s="48"/>
      <c r="C418" s="48"/>
      <c r="D418" s="45"/>
      <c r="E418" s="46"/>
      <c r="F418" s="50" t="s">
        <v>257</v>
      </c>
      <c r="G418" s="6"/>
      <c r="H418" s="51"/>
      <c r="I418" s="116"/>
      <c r="J418" s="2"/>
    </row>
    <row r="419" spans="1:10" ht="30">
      <c r="A419" s="48"/>
      <c r="B419" s="48"/>
      <c r="C419" s="48"/>
      <c r="D419" s="45"/>
      <c r="E419" s="93"/>
      <c r="F419" s="50" t="s">
        <v>431</v>
      </c>
      <c r="G419" s="6"/>
      <c r="H419" s="51"/>
      <c r="I419" s="116"/>
      <c r="J419" s="2"/>
    </row>
    <row r="420" spans="1:10">
      <c r="A420" s="48"/>
      <c r="B420" s="48"/>
      <c r="C420" s="48"/>
      <c r="D420" s="49"/>
      <c r="E420" s="46"/>
      <c r="F420" s="121" t="s">
        <v>109</v>
      </c>
      <c r="G420" s="60"/>
      <c r="H420" s="94"/>
      <c r="I420" s="1"/>
      <c r="J420" s="2"/>
    </row>
    <row r="421" spans="1:10">
      <c r="A421" s="58"/>
      <c r="B421" s="58"/>
      <c r="C421" s="194"/>
      <c r="D421" s="45">
        <v>2</v>
      </c>
      <c r="E421" s="46"/>
      <c r="F421" s="5" t="s">
        <v>369</v>
      </c>
      <c r="G421" s="52" t="s">
        <v>110</v>
      </c>
      <c r="H421" s="53">
        <v>1</v>
      </c>
      <c r="I421" s="113"/>
      <c r="J421" s="54" t="str">
        <f t="shared" ref="J421:J429" si="29">IF(H421*I421,H421*I421,"")</f>
        <v/>
      </c>
    </row>
    <row r="422" spans="1:10">
      <c r="A422" s="48"/>
      <c r="B422" s="48"/>
      <c r="C422" s="48"/>
      <c r="D422" s="45">
        <v>3</v>
      </c>
      <c r="E422" s="46"/>
      <c r="F422" s="5" t="s">
        <v>264</v>
      </c>
      <c r="G422" s="52" t="s">
        <v>110</v>
      </c>
      <c r="H422" s="53">
        <v>3</v>
      </c>
      <c r="I422" s="113"/>
      <c r="J422" s="54" t="str">
        <f t="shared" si="29"/>
        <v/>
      </c>
    </row>
    <row r="423" spans="1:10">
      <c r="A423" s="58"/>
      <c r="B423" s="58"/>
      <c r="C423" s="194"/>
      <c r="D423" s="45">
        <v>4</v>
      </c>
      <c r="E423" s="46"/>
      <c r="F423" s="5" t="s">
        <v>370</v>
      </c>
      <c r="G423" s="52" t="s">
        <v>110</v>
      </c>
      <c r="H423" s="53">
        <v>1</v>
      </c>
      <c r="I423" s="113"/>
      <c r="J423" s="54" t="str">
        <f t="shared" si="29"/>
        <v/>
      </c>
    </row>
    <row r="424" spans="1:10">
      <c r="A424" s="58"/>
      <c r="B424" s="58"/>
      <c r="C424" s="194"/>
      <c r="D424" s="45">
        <v>5</v>
      </c>
      <c r="E424" s="46"/>
      <c r="F424" s="5" t="s">
        <v>371</v>
      </c>
      <c r="G424" s="52" t="s">
        <v>110</v>
      </c>
      <c r="H424" s="53">
        <v>1</v>
      </c>
      <c r="I424" s="113"/>
      <c r="J424" s="54" t="str">
        <f t="shared" si="29"/>
        <v/>
      </c>
    </row>
    <row r="425" spans="1:10">
      <c r="A425" s="58"/>
      <c r="B425" s="58"/>
      <c r="C425" s="194"/>
      <c r="D425" s="45">
        <v>6</v>
      </c>
      <c r="E425" s="46"/>
      <c r="F425" s="5" t="s">
        <v>372</v>
      </c>
      <c r="G425" s="52" t="s">
        <v>110</v>
      </c>
      <c r="H425" s="53">
        <v>1</v>
      </c>
      <c r="I425" s="113"/>
      <c r="J425" s="54" t="str">
        <f t="shared" si="29"/>
        <v/>
      </c>
    </row>
    <row r="426" spans="1:10">
      <c r="A426" s="48"/>
      <c r="B426" s="48"/>
      <c r="C426" s="48"/>
      <c r="D426" s="45">
        <v>7</v>
      </c>
      <c r="E426" s="46"/>
      <c r="F426" s="5" t="s">
        <v>265</v>
      </c>
      <c r="G426" s="52" t="s">
        <v>110</v>
      </c>
      <c r="H426" s="53">
        <v>3</v>
      </c>
      <c r="I426" s="113"/>
      <c r="J426" s="54" t="str">
        <f t="shared" si="29"/>
        <v/>
      </c>
    </row>
    <row r="427" spans="1:10">
      <c r="A427" s="48"/>
      <c r="B427" s="48"/>
      <c r="C427" s="48"/>
      <c r="D427" s="45">
        <v>8</v>
      </c>
      <c r="E427" s="46"/>
      <c r="F427" s="5" t="s">
        <v>266</v>
      </c>
      <c r="G427" s="52" t="s">
        <v>110</v>
      </c>
      <c r="H427" s="53">
        <v>3</v>
      </c>
      <c r="I427" s="113"/>
      <c r="J427" s="54" t="str">
        <f t="shared" si="29"/>
        <v/>
      </c>
    </row>
    <row r="428" spans="1:10">
      <c r="A428" s="48"/>
      <c r="B428" s="48"/>
      <c r="C428" s="48"/>
      <c r="D428" s="45">
        <v>9</v>
      </c>
      <c r="E428" s="46"/>
      <c r="F428" s="5" t="s">
        <v>267</v>
      </c>
      <c r="G428" s="52" t="s">
        <v>110</v>
      </c>
      <c r="H428" s="53">
        <v>4</v>
      </c>
      <c r="I428" s="113"/>
      <c r="J428" s="54" t="str">
        <f t="shared" si="29"/>
        <v/>
      </c>
    </row>
    <row r="429" spans="1:10">
      <c r="A429" s="48"/>
      <c r="B429" s="48"/>
      <c r="C429" s="48"/>
      <c r="D429" s="45">
        <v>10</v>
      </c>
      <c r="E429" s="46"/>
      <c r="F429" s="5" t="s">
        <v>373</v>
      </c>
      <c r="G429" s="52" t="s">
        <v>110</v>
      </c>
      <c r="H429" s="53">
        <v>1</v>
      </c>
      <c r="I429" s="113"/>
      <c r="J429" s="54" t="str">
        <f t="shared" si="29"/>
        <v/>
      </c>
    </row>
    <row r="430" spans="1:10">
      <c r="A430" s="49"/>
      <c r="B430" s="49"/>
      <c r="C430" s="49"/>
      <c r="D430" s="49"/>
      <c r="E430" s="55"/>
      <c r="F430" s="209"/>
      <c r="G430" s="32"/>
      <c r="H430" s="12"/>
      <c r="I430" s="114"/>
      <c r="J430" s="57"/>
    </row>
    <row r="431" spans="1:10">
      <c r="A431" s="58" t="str">
        <f>A$373</f>
        <v>A.</v>
      </c>
      <c r="B431" s="58">
        <f>B$373</f>
        <v>6</v>
      </c>
      <c r="C431" s="44">
        <v>7</v>
      </c>
      <c r="D431" s="45"/>
      <c r="E431" s="46"/>
      <c r="F431" s="221" t="s">
        <v>433</v>
      </c>
      <c r="G431" s="6"/>
      <c r="H431" s="92"/>
      <c r="I431" s="116"/>
      <c r="J431" s="2" t="s">
        <v>18</v>
      </c>
    </row>
    <row r="432" spans="1:10" ht="30">
      <c r="A432" s="58"/>
      <c r="B432" s="58"/>
      <c r="C432" s="44"/>
      <c r="D432" s="45"/>
      <c r="E432" s="46"/>
      <c r="F432" s="50" t="s">
        <v>279</v>
      </c>
      <c r="G432" s="6"/>
      <c r="H432" s="92"/>
      <c r="I432" s="116"/>
      <c r="J432" s="2"/>
    </row>
    <row r="433" spans="1:10">
      <c r="A433" s="48"/>
      <c r="B433" s="48"/>
      <c r="C433" s="48"/>
      <c r="D433" s="49"/>
      <c r="E433" s="46"/>
      <c r="F433" s="134" t="s">
        <v>252</v>
      </c>
      <c r="G433" s="60"/>
      <c r="H433" s="85"/>
      <c r="I433" s="1"/>
      <c r="J433" s="2"/>
    </row>
    <row r="434" spans="1:10" ht="30">
      <c r="A434" s="48"/>
      <c r="B434" s="48"/>
      <c r="C434" s="48"/>
      <c r="D434" s="45">
        <v>1</v>
      </c>
      <c r="E434" s="46"/>
      <c r="F434" s="50" t="s">
        <v>407</v>
      </c>
      <c r="G434" s="52" t="s">
        <v>19</v>
      </c>
      <c r="H434" s="53">
        <v>1</v>
      </c>
      <c r="I434" s="113"/>
      <c r="J434" s="54" t="str">
        <f t="shared" ref="J434" si="30">IF(H434*I434,H434*I434,"")</f>
        <v/>
      </c>
    </row>
    <row r="435" spans="1:10" ht="30">
      <c r="A435" s="48"/>
      <c r="B435" s="48"/>
      <c r="C435" s="48"/>
      <c r="D435" s="45"/>
      <c r="E435" s="46"/>
      <c r="F435" s="50" t="s">
        <v>245</v>
      </c>
      <c r="G435" s="6"/>
      <c r="H435" s="51"/>
      <c r="I435" s="116"/>
      <c r="J435" s="2"/>
    </row>
    <row r="436" spans="1:10">
      <c r="A436" s="48"/>
      <c r="B436" s="48"/>
      <c r="C436" s="48"/>
      <c r="D436" s="45"/>
      <c r="E436" s="93"/>
      <c r="F436" s="50" t="s">
        <v>269</v>
      </c>
      <c r="G436" s="6"/>
      <c r="H436" s="51"/>
      <c r="I436" s="116"/>
      <c r="J436" s="2"/>
    </row>
    <row r="437" spans="1:10">
      <c r="A437" s="48"/>
      <c r="B437" s="48"/>
      <c r="C437" s="48"/>
      <c r="D437" s="45"/>
      <c r="F437" s="50" t="s">
        <v>272</v>
      </c>
      <c r="G437" s="6"/>
      <c r="H437" s="51"/>
      <c r="I437" s="116"/>
      <c r="J437" s="2"/>
    </row>
    <row r="438" spans="1:10" ht="30">
      <c r="A438" s="48"/>
      <c r="B438" s="48"/>
      <c r="C438" s="48"/>
      <c r="D438" s="45"/>
      <c r="F438" s="50" t="s">
        <v>270</v>
      </c>
      <c r="G438" s="6"/>
      <c r="H438" s="51"/>
      <c r="I438" s="116"/>
      <c r="J438" s="2"/>
    </row>
    <row r="439" spans="1:10">
      <c r="A439" s="48"/>
      <c r="B439" s="48"/>
      <c r="C439" s="48"/>
      <c r="D439" s="45"/>
      <c r="E439" s="93"/>
      <c r="F439" s="50" t="s">
        <v>268</v>
      </c>
      <c r="G439" s="6"/>
      <c r="H439" s="51"/>
      <c r="I439" s="116"/>
      <c r="J439" s="2"/>
    </row>
    <row r="440" spans="1:10">
      <c r="A440" s="48"/>
      <c r="B440" s="48"/>
      <c r="C440" s="48"/>
      <c r="D440" s="45"/>
      <c r="E440" s="46"/>
      <c r="F440" s="50" t="s">
        <v>98</v>
      </c>
      <c r="G440" s="6"/>
      <c r="H440" s="51"/>
      <c r="I440" s="116"/>
      <c r="J440" s="2"/>
    </row>
    <row r="441" spans="1:10">
      <c r="A441" s="48"/>
      <c r="B441" s="48"/>
      <c r="C441" s="48"/>
      <c r="D441" s="45"/>
      <c r="E441" s="93"/>
      <c r="F441" s="50" t="s">
        <v>274</v>
      </c>
      <c r="G441" s="6"/>
      <c r="H441" s="51"/>
      <c r="I441" s="116"/>
      <c r="J441" s="2"/>
    </row>
    <row r="442" spans="1:10">
      <c r="A442" s="48"/>
      <c r="B442" s="48"/>
      <c r="C442" s="48"/>
      <c r="D442" s="45"/>
      <c r="E442" s="46"/>
      <c r="F442" s="50" t="s">
        <v>257</v>
      </c>
      <c r="G442" s="6"/>
      <c r="H442" s="51"/>
      <c r="I442" s="116"/>
      <c r="J442" s="2"/>
    </row>
    <row r="443" spans="1:10" ht="30">
      <c r="A443" s="48"/>
      <c r="B443" s="48"/>
      <c r="C443" s="48"/>
      <c r="D443" s="45"/>
      <c r="E443" s="93"/>
      <c r="F443" s="50" t="s">
        <v>431</v>
      </c>
      <c r="G443" s="6"/>
      <c r="H443" s="51"/>
      <c r="I443" s="116"/>
      <c r="J443" s="2"/>
    </row>
    <row r="444" spans="1:10">
      <c r="A444" s="48"/>
      <c r="B444" s="48"/>
      <c r="C444" s="48"/>
      <c r="D444" s="49"/>
      <c r="E444" s="46"/>
      <c r="F444" s="121" t="s">
        <v>109</v>
      </c>
      <c r="G444" s="60"/>
      <c r="H444" s="94"/>
      <c r="I444" s="1"/>
      <c r="J444" s="2"/>
    </row>
    <row r="445" spans="1:10">
      <c r="A445" s="58"/>
      <c r="B445" s="58"/>
      <c r="C445" s="194"/>
      <c r="D445" s="45">
        <v>2</v>
      </c>
      <c r="E445" s="46"/>
      <c r="F445" s="5" t="s">
        <v>369</v>
      </c>
      <c r="G445" s="52" t="s">
        <v>110</v>
      </c>
      <c r="H445" s="53">
        <v>1</v>
      </c>
      <c r="I445" s="113"/>
      <c r="J445" s="54" t="str">
        <f t="shared" ref="J445:J453" si="31">IF(H445*I445,H445*I445,"")</f>
        <v/>
      </c>
    </row>
    <row r="446" spans="1:10">
      <c r="A446" s="48"/>
      <c r="B446" s="48"/>
      <c r="C446" s="48"/>
      <c r="D446" s="45">
        <v>3</v>
      </c>
      <c r="E446" s="46"/>
      <c r="F446" s="5" t="s">
        <v>264</v>
      </c>
      <c r="G446" s="52" t="s">
        <v>110</v>
      </c>
      <c r="H446" s="53">
        <v>3</v>
      </c>
      <c r="I446" s="113"/>
      <c r="J446" s="54" t="str">
        <f t="shared" si="31"/>
        <v/>
      </c>
    </row>
    <row r="447" spans="1:10">
      <c r="A447" s="58"/>
      <c r="B447" s="58"/>
      <c r="C447" s="194"/>
      <c r="D447" s="45">
        <v>4</v>
      </c>
      <c r="E447" s="46"/>
      <c r="F447" s="5" t="s">
        <v>370</v>
      </c>
      <c r="G447" s="52" t="s">
        <v>110</v>
      </c>
      <c r="H447" s="53">
        <v>1</v>
      </c>
      <c r="I447" s="113"/>
      <c r="J447" s="54" t="str">
        <f t="shared" si="31"/>
        <v/>
      </c>
    </row>
    <row r="448" spans="1:10">
      <c r="A448" s="58"/>
      <c r="B448" s="58"/>
      <c r="C448" s="194"/>
      <c r="D448" s="45">
        <v>5</v>
      </c>
      <c r="E448" s="46"/>
      <c r="F448" s="5" t="s">
        <v>371</v>
      </c>
      <c r="G448" s="52" t="s">
        <v>110</v>
      </c>
      <c r="H448" s="53">
        <v>1</v>
      </c>
      <c r="I448" s="113"/>
      <c r="J448" s="54" t="str">
        <f t="shared" si="31"/>
        <v/>
      </c>
    </row>
    <row r="449" spans="1:10">
      <c r="A449" s="58"/>
      <c r="B449" s="58"/>
      <c r="C449" s="194"/>
      <c r="D449" s="45">
        <v>6</v>
      </c>
      <c r="E449" s="46"/>
      <c r="F449" s="5" t="s">
        <v>372</v>
      </c>
      <c r="G449" s="52" t="s">
        <v>110</v>
      </c>
      <c r="H449" s="53">
        <v>1</v>
      </c>
      <c r="I449" s="113"/>
      <c r="J449" s="54" t="str">
        <f t="shared" si="31"/>
        <v/>
      </c>
    </row>
    <row r="450" spans="1:10">
      <c r="A450" s="48"/>
      <c r="B450" s="48"/>
      <c r="C450" s="48"/>
      <c r="D450" s="45">
        <v>7</v>
      </c>
      <c r="E450" s="46"/>
      <c r="F450" s="5" t="s">
        <v>265</v>
      </c>
      <c r="G450" s="52" t="s">
        <v>110</v>
      </c>
      <c r="H450" s="53">
        <v>3</v>
      </c>
      <c r="I450" s="113"/>
      <c r="J450" s="54" t="str">
        <f t="shared" si="31"/>
        <v/>
      </c>
    </row>
    <row r="451" spans="1:10">
      <c r="A451" s="48"/>
      <c r="B451" s="48"/>
      <c r="C451" s="48"/>
      <c r="D451" s="45">
        <v>8</v>
      </c>
      <c r="E451" s="46"/>
      <c r="F451" s="5" t="s">
        <v>266</v>
      </c>
      <c r="G451" s="52" t="s">
        <v>110</v>
      </c>
      <c r="H451" s="53">
        <v>4</v>
      </c>
      <c r="I451" s="113"/>
      <c r="J451" s="54" t="str">
        <f t="shared" si="31"/>
        <v/>
      </c>
    </row>
    <row r="452" spans="1:10">
      <c r="A452" s="48"/>
      <c r="B452" s="48"/>
      <c r="C452" s="48"/>
      <c r="D452" s="45">
        <v>9</v>
      </c>
      <c r="E452" s="46"/>
      <c r="F452" s="5" t="s">
        <v>267</v>
      </c>
      <c r="G452" s="52" t="s">
        <v>110</v>
      </c>
      <c r="H452" s="53">
        <v>4</v>
      </c>
      <c r="I452" s="113"/>
      <c r="J452" s="54" t="str">
        <f t="shared" si="31"/>
        <v/>
      </c>
    </row>
    <row r="453" spans="1:10">
      <c r="A453" s="48"/>
      <c r="B453" s="48"/>
      <c r="C453" s="48"/>
      <c r="D453" s="45">
        <v>10</v>
      </c>
      <c r="E453" s="46"/>
      <c r="F453" s="5" t="s">
        <v>373</v>
      </c>
      <c r="G453" s="52" t="s">
        <v>110</v>
      </c>
      <c r="H453" s="53">
        <v>1</v>
      </c>
      <c r="I453" s="113"/>
      <c r="J453" s="54" t="str">
        <f t="shared" si="31"/>
        <v/>
      </c>
    </row>
    <row r="454" spans="1:10">
      <c r="A454" s="49"/>
      <c r="B454" s="49"/>
      <c r="C454" s="49"/>
      <c r="D454" s="49"/>
      <c r="E454" s="55"/>
      <c r="F454" s="209"/>
      <c r="G454" s="32"/>
      <c r="H454" s="12"/>
      <c r="I454" s="114"/>
      <c r="J454" s="57"/>
    </row>
    <row r="455" spans="1:10">
      <c r="A455" s="58" t="str">
        <f>A$373</f>
        <v>A.</v>
      </c>
      <c r="B455" s="58">
        <f>B$373</f>
        <v>6</v>
      </c>
      <c r="C455" s="44">
        <v>8</v>
      </c>
      <c r="D455" s="45"/>
      <c r="E455" s="46"/>
      <c r="F455" s="221" t="s">
        <v>434</v>
      </c>
      <c r="G455" s="6"/>
      <c r="H455" s="92"/>
      <c r="I455" s="116"/>
      <c r="J455" s="2" t="s">
        <v>18</v>
      </c>
    </row>
    <row r="456" spans="1:10" ht="30">
      <c r="A456" s="58"/>
      <c r="B456" s="58"/>
      <c r="C456" s="44"/>
      <c r="D456" s="45"/>
      <c r="E456" s="46"/>
      <c r="F456" s="50" t="s">
        <v>279</v>
      </c>
      <c r="G456" s="6"/>
      <c r="H456" s="92"/>
      <c r="I456" s="116"/>
      <c r="J456" s="2"/>
    </row>
    <row r="457" spans="1:10">
      <c r="A457" s="48"/>
      <c r="B457" s="48"/>
      <c r="C457" s="48"/>
      <c r="D457" s="49"/>
      <c r="E457" s="46"/>
      <c r="F457" s="134" t="s">
        <v>252</v>
      </c>
      <c r="G457" s="60"/>
      <c r="H457" s="85"/>
      <c r="I457" s="1"/>
      <c r="J457" s="2"/>
    </row>
    <row r="458" spans="1:10" ht="30">
      <c r="A458" s="48"/>
      <c r="B458" s="48"/>
      <c r="C458" s="48"/>
      <c r="D458" s="45">
        <v>1</v>
      </c>
      <c r="E458" s="46"/>
      <c r="F458" s="50" t="s">
        <v>407</v>
      </c>
      <c r="G458" s="52" t="s">
        <v>19</v>
      </c>
      <c r="H458" s="53">
        <v>1</v>
      </c>
      <c r="I458" s="113"/>
      <c r="J458" s="54" t="str">
        <f t="shared" ref="J458" si="32">IF(H458*I458,H458*I458,"")</f>
        <v/>
      </c>
    </row>
    <row r="459" spans="1:10" ht="30">
      <c r="A459" s="48"/>
      <c r="B459" s="48"/>
      <c r="C459" s="48"/>
      <c r="D459" s="45"/>
      <c r="E459" s="46"/>
      <c r="F459" s="50" t="s">
        <v>245</v>
      </c>
      <c r="G459" s="6"/>
      <c r="H459" s="51"/>
      <c r="I459" s="116"/>
      <c r="J459" s="2"/>
    </row>
    <row r="460" spans="1:10">
      <c r="A460" s="48"/>
      <c r="B460" s="48"/>
      <c r="C460" s="48"/>
      <c r="D460" s="45"/>
      <c r="E460" s="93"/>
      <c r="F460" s="50" t="s">
        <v>269</v>
      </c>
      <c r="G460" s="6"/>
      <c r="H460" s="51"/>
      <c r="I460" s="116"/>
      <c r="J460" s="2"/>
    </row>
    <row r="461" spans="1:10">
      <c r="A461" s="48"/>
      <c r="B461" s="48"/>
      <c r="C461" s="48"/>
      <c r="D461" s="45"/>
      <c r="F461" s="50" t="s">
        <v>272</v>
      </c>
      <c r="G461" s="6"/>
      <c r="H461" s="51"/>
      <c r="I461" s="116"/>
      <c r="J461" s="2"/>
    </row>
    <row r="462" spans="1:10" ht="30">
      <c r="A462" s="48"/>
      <c r="B462" s="48"/>
      <c r="C462" s="48"/>
      <c r="D462" s="45"/>
      <c r="F462" s="50" t="s">
        <v>270</v>
      </c>
      <c r="G462" s="6"/>
      <c r="H462" s="51"/>
      <c r="I462" s="116"/>
      <c r="J462" s="2"/>
    </row>
    <row r="463" spans="1:10">
      <c r="A463" s="48"/>
      <c r="B463" s="48"/>
      <c r="C463" s="48"/>
      <c r="D463" s="45"/>
      <c r="E463" s="93"/>
      <c r="F463" s="50" t="s">
        <v>268</v>
      </c>
      <c r="G463" s="6"/>
      <c r="H463" s="51"/>
      <c r="I463" s="116"/>
      <c r="J463" s="2"/>
    </row>
    <row r="464" spans="1:10">
      <c r="A464" s="48"/>
      <c r="B464" s="48"/>
      <c r="C464" s="48"/>
      <c r="D464" s="45"/>
      <c r="E464" s="46"/>
      <c r="F464" s="50" t="s">
        <v>98</v>
      </c>
      <c r="G464" s="6"/>
      <c r="H464" s="51"/>
      <c r="I464" s="116"/>
      <c r="J464" s="2"/>
    </row>
    <row r="465" spans="1:10">
      <c r="A465" s="48"/>
      <c r="B465" s="48"/>
      <c r="C465" s="48"/>
      <c r="D465" s="45"/>
      <c r="E465" s="93"/>
      <c r="F465" s="50" t="s">
        <v>274</v>
      </c>
      <c r="G465" s="6"/>
      <c r="H465" s="51"/>
      <c r="I465" s="116"/>
      <c r="J465" s="2"/>
    </row>
    <row r="466" spans="1:10">
      <c r="A466" s="48"/>
      <c r="B466" s="48"/>
      <c r="C466" s="48"/>
      <c r="D466" s="45"/>
      <c r="E466" s="46"/>
      <c r="F466" s="50" t="s">
        <v>257</v>
      </c>
      <c r="G466" s="6"/>
      <c r="H466" s="51"/>
      <c r="I466" s="116"/>
      <c r="J466" s="2"/>
    </row>
    <row r="467" spans="1:10" ht="30">
      <c r="A467" s="48"/>
      <c r="B467" s="48"/>
      <c r="C467" s="48"/>
      <c r="D467" s="45"/>
      <c r="E467" s="93"/>
      <c r="F467" s="50" t="s">
        <v>271</v>
      </c>
      <c r="G467" s="6"/>
      <c r="H467" s="51"/>
      <c r="I467" s="116"/>
      <c r="J467" s="2"/>
    </row>
    <row r="468" spans="1:10">
      <c r="A468" s="48"/>
      <c r="B468" s="48"/>
      <c r="C468" s="48"/>
      <c r="D468" s="49"/>
      <c r="E468" s="46"/>
      <c r="F468" s="121" t="s">
        <v>109</v>
      </c>
      <c r="G468" s="60"/>
      <c r="H468" s="94"/>
      <c r="I468" s="1"/>
      <c r="J468" s="2"/>
    </row>
    <row r="469" spans="1:10">
      <c r="A469" s="58"/>
      <c r="B469" s="58"/>
      <c r="C469" s="194"/>
      <c r="D469" s="45">
        <v>2</v>
      </c>
      <c r="E469" s="46"/>
      <c r="F469" s="5" t="s">
        <v>369</v>
      </c>
      <c r="G469" s="52" t="s">
        <v>110</v>
      </c>
      <c r="H469" s="53">
        <v>1</v>
      </c>
      <c r="I469" s="113"/>
      <c r="J469" s="54" t="str">
        <f t="shared" ref="J469:J477" si="33">IF(H469*I469,H469*I469,"")</f>
        <v/>
      </c>
    </row>
    <row r="470" spans="1:10">
      <c r="A470" s="48"/>
      <c r="B470" s="48"/>
      <c r="C470" s="48"/>
      <c r="D470" s="45">
        <v>3</v>
      </c>
      <c r="E470" s="46"/>
      <c r="F470" s="5" t="s">
        <v>264</v>
      </c>
      <c r="G470" s="52" t="s">
        <v>110</v>
      </c>
      <c r="H470" s="53">
        <v>3</v>
      </c>
      <c r="I470" s="113"/>
      <c r="J470" s="54" t="str">
        <f t="shared" si="33"/>
        <v/>
      </c>
    </row>
    <row r="471" spans="1:10">
      <c r="A471" s="58"/>
      <c r="B471" s="58"/>
      <c r="C471" s="194"/>
      <c r="D471" s="45">
        <v>4</v>
      </c>
      <c r="E471" s="46"/>
      <c r="F471" s="5" t="s">
        <v>370</v>
      </c>
      <c r="G471" s="52" t="s">
        <v>110</v>
      </c>
      <c r="H471" s="53">
        <v>1</v>
      </c>
      <c r="I471" s="113"/>
      <c r="J471" s="54" t="str">
        <f t="shared" si="33"/>
        <v/>
      </c>
    </row>
    <row r="472" spans="1:10">
      <c r="A472" s="58"/>
      <c r="B472" s="58"/>
      <c r="C472" s="194"/>
      <c r="D472" s="45">
        <v>5</v>
      </c>
      <c r="E472" s="46"/>
      <c r="F472" s="5" t="s">
        <v>371</v>
      </c>
      <c r="G472" s="52" t="s">
        <v>110</v>
      </c>
      <c r="H472" s="53">
        <v>1</v>
      </c>
      <c r="I472" s="113"/>
      <c r="J472" s="54" t="str">
        <f t="shared" si="33"/>
        <v/>
      </c>
    </row>
    <row r="473" spans="1:10">
      <c r="A473" s="58"/>
      <c r="B473" s="58"/>
      <c r="C473" s="194"/>
      <c r="D473" s="45">
        <v>6</v>
      </c>
      <c r="E473" s="46"/>
      <c r="F473" s="5" t="s">
        <v>372</v>
      </c>
      <c r="G473" s="52" t="s">
        <v>110</v>
      </c>
      <c r="H473" s="53">
        <v>1</v>
      </c>
      <c r="I473" s="113"/>
      <c r="J473" s="54" t="str">
        <f t="shared" si="33"/>
        <v/>
      </c>
    </row>
    <row r="474" spans="1:10">
      <c r="A474" s="48"/>
      <c r="B474" s="48"/>
      <c r="C474" s="48"/>
      <c r="D474" s="45">
        <v>7</v>
      </c>
      <c r="E474" s="46"/>
      <c r="F474" s="5" t="s">
        <v>265</v>
      </c>
      <c r="G474" s="52" t="s">
        <v>110</v>
      </c>
      <c r="H474" s="53">
        <v>3</v>
      </c>
      <c r="I474" s="113"/>
      <c r="J474" s="54" t="str">
        <f t="shared" si="33"/>
        <v/>
      </c>
    </row>
    <row r="475" spans="1:10">
      <c r="A475" s="48"/>
      <c r="B475" s="48"/>
      <c r="C475" s="48"/>
      <c r="D475" s="45">
        <v>8</v>
      </c>
      <c r="E475" s="46"/>
      <c r="F475" s="5" t="s">
        <v>266</v>
      </c>
      <c r="G475" s="52" t="s">
        <v>110</v>
      </c>
      <c r="H475" s="53">
        <v>5</v>
      </c>
      <c r="I475" s="113"/>
      <c r="J475" s="54" t="str">
        <f t="shared" si="33"/>
        <v/>
      </c>
    </row>
    <row r="476" spans="1:10">
      <c r="A476" s="48"/>
      <c r="B476" s="48"/>
      <c r="C476" s="48"/>
      <c r="D476" s="45">
        <v>9</v>
      </c>
      <c r="E476" s="46"/>
      <c r="F476" s="5" t="s">
        <v>267</v>
      </c>
      <c r="G476" s="52" t="s">
        <v>110</v>
      </c>
      <c r="H476" s="53">
        <v>7</v>
      </c>
      <c r="I476" s="113"/>
      <c r="J476" s="54" t="str">
        <f t="shared" si="33"/>
        <v/>
      </c>
    </row>
    <row r="477" spans="1:10">
      <c r="A477" s="48"/>
      <c r="B477" s="48"/>
      <c r="C477" s="48"/>
      <c r="D477" s="45">
        <v>10</v>
      </c>
      <c r="E477" s="46"/>
      <c r="F477" s="5" t="s">
        <v>373</v>
      </c>
      <c r="G477" s="52" t="s">
        <v>110</v>
      </c>
      <c r="H477" s="53">
        <v>1</v>
      </c>
      <c r="I477" s="113"/>
      <c r="J477" s="54" t="str">
        <f t="shared" si="33"/>
        <v/>
      </c>
    </row>
    <row r="478" spans="1:10">
      <c r="A478" s="49"/>
      <c r="B478" s="49"/>
      <c r="C478" s="49"/>
      <c r="D478" s="49"/>
      <c r="E478" s="55"/>
      <c r="F478" s="209"/>
      <c r="G478" s="32"/>
      <c r="H478" s="12"/>
      <c r="I478" s="114"/>
      <c r="J478" s="57"/>
    </row>
    <row r="479" spans="1:10" ht="15.75" thickBot="1">
      <c r="A479" s="49"/>
      <c r="B479" s="49"/>
      <c r="C479" s="49"/>
      <c r="D479" s="49"/>
      <c r="E479" s="55"/>
      <c r="F479" s="122"/>
      <c r="G479" s="32"/>
      <c r="H479" s="7"/>
      <c r="I479" s="114"/>
      <c r="J479" s="57"/>
    </row>
    <row r="480" spans="1:10" ht="16.5" thickTop="1" thickBot="1">
      <c r="A480" s="64" t="str">
        <f>A$373</f>
        <v>A.</v>
      </c>
      <c r="B480" s="65">
        <f>B$373</f>
        <v>6</v>
      </c>
      <c r="C480" s="66"/>
      <c r="D480" s="140"/>
      <c r="E480" s="67"/>
      <c r="F480" s="64" t="str">
        <f>F$373</f>
        <v>ELEKTRO ENERGETSKI ORMARI</v>
      </c>
      <c r="G480" s="68"/>
      <c r="H480" s="86"/>
      <c r="I480" s="118"/>
      <c r="J480" s="71" t="str">
        <f>IF(SUM(J376:J479)=0,"",SUM(J376:J479))</f>
        <v/>
      </c>
    </row>
    <row r="481" spans="1:10" ht="15.75" thickTop="1">
      <c r="A481" s="72"/>
      <c r="B481" s="72"/>
      <c r="C481" s="72"/>
      <c r="D481" s="73"/>
      <c r="E481" s="4"/>
      <c r="F481" s="124"/>
      <c r="G481" s="6"/>
      <c r="H481" s="87"/>
      <c r="I481" s="119"/>
      <c r="J481" s="75"/>
    </row>
    <row r="482" spans="1:10">
      <c r="A482" s="49" t="s">
        <v>18</v>
      </c>
      <c r="B482" s="49"/>
      <c r="C482" s="49"/>
      <c r="D482" s="49"/>
      <c r="E482" s="4"/>
      <c r="F482" s="135"/>
      <c r="G482" s="6"/>
      <c r="H482" s="87"/>
      <c r="I482" s="119"/>
      <c r="J482" s="40"/>
    </row>
    <row r="483" spans="1:10">
      <c r="A483" s="144" t="str">
        <f>A20</f>
        <v>A.</v>
      </c>
      <c r="B483" s="144">
        <f>B20</f>
        <v>7</v>
      </c>
      <c r="C483" s="76"/>
      <c r="D483" s="77"/>
      <c r="E483" s="76"/>
      <c r="F483" s="144" t="str">
        <f>F20</f>
        <v>SVJETLOTEHNIKA</v>
      </c>
      <c r="G483" s="6"/>
      <c r="H483" s="91"/>
      <c r="I483" s="119"/>
      <c r="J483" s="60"/>
    </row>
    <row r="484" spans="1:10">
      <c r="A484" s="33"/>
      <c r="B484" s="33"/>
      <c r="C484" s="33"/>
      <c r="D484" s="41"/>
      <c r="E484" s="78"/>
      <c r="F484" s="126"/>
      <c r="G484" s="6"/>
      <c r="H484" s="85"/>
      <c r="I484" s="119"/>
      <c r="J484" s="2"/>
    </row>
    <row r="485" spans="1:10" ht="45">
      <c r="A485" s="58" t="str">
        <f>A$483</f>
        <v>A.</v>
      </c>
      <c r="B485" s="58">
        <f>B$483</f>
        <v>7</v>
      </c>
      <c r="C485" s="44">
        <v>1</v>
      </c>
      <c r="D485" s="45"/>
      <c r="E485" s="46"/>
      <c r="F485" s="221" t="s">
        <v>111</v>
      </c>
      <c r="H485" s="84"/>
      <c r="I485" s="115"/>
    </row>
    <row r="486" spans="1:10" ht="45">
      <c r="A486" s="48"/>
      <c r="B486" s="48"/>
      <c r="C486" s="48"/>
      <c r="D486" s="45"/>
      <c r="E486" s="37"/>
      <c r="F486" s="50" t="s">
        <v>112</v>
      </c>
      <c r="G486" s="6"/>
      <c r="H486" s="95"/>
      <c r="I486" s="116"/>
      <c r="J486" s="2"/>
    </row>
    <row r="487" spans="1:10" ht="30">
      <c r="A487" s="48"/>
      <c r="B487" s="48"/>
      <c r="C487" s="48"/>
      <c r="D487" s="45"/>
      <c r="E487" s="37"/>
      <c r="F487" s="50" t="s">
        <v>113</v>
      </c>
      <c r="G487" s="6"/>
      <c r="H487" s="95"/>
      <c r="I487" s="116"/>
      <c r="J487" s="2"/>
    </row>
    <row r="488" spans="1:10" ht="30">
      <c r="A488" s="48"/>
      <c r="B488" s="48"/>
      <c r="C488" s="48"/>
      <c r="D488" s="45"/>
      <c r="E488" s="37"/>
      <c r="F488" s="50" t="s">
        <v>114</v>
      </c>
      <c r="G488" s="6"/>
      <c r="H488" s="95"/>
      <c r="I488" s="116"/>
      <c r="J488" s="2"/>
    </row>
    <row r="489" spans="1:10" ht="30">
      <c r="A489" s="48"/>
      <c r="B489" s="48"/>
      <c r="C489" s="48"/>
      <c r="D489" s="45"/>
      <c r="E489" s="37"/>
      <c r="F489" s="50" t="s">
        <v>435</v>
      </c>
      <c r="G489" s="6"/>
      <c r="H489" s="95"/>
      <c r="I489" s="116"/>
      <c r="J489" s="2"/>
    </row>
    <row r="490" spans="1:10">
      <c r="A490" s="48"/>
      <c r="B490" s="48"/>
      <c r="C490" s="48"/>
      <c r="D490" s="49"/>
      <c r="E490" s="46"/>
      <c r="F490" s="136" t="s">
        <v>414</v>
      </c>
      <c r="G490" s="60"/>
      <c r="H490" s="85"/>
      <c r="I490" s="1"/>
      <c r="J490" s="2"/>
    </row>
    <row r="491" spans="1:10">
      <c r="A491" s="48"/>
      <c r="B491" s="48"/>
      <c r="C491" s="48"/>
      <c r="D491" s="49"/>
      <c r="E491" s="46"/>
      <c r="F491" s="131" t="s">
        <v>275</v>
      </c>
      <c r="G491" s="60"/>
      <c r="H491" s="85"/>
      <c r="I491" s="1"/>
      <c r="J491" s="2"/>
    </row>
    <row r="492" spans="1:10">
      <c r="A492" s="48"/>
      <c r="B492" s="48"/>
      <c r="C492" s="48"/>
      <c r="D492" s="45">
        <v>1</v>
      </c>
      <c r="E492" s="37"/>
      <c r="F492" s="50" t="s">
        <v>276</v>
      </c>
      <c r="G492" s="52" t="s">
        <v>19</v>
      </c>
      <c r="H492" s="162">
        <v>2</v>
      </c>
      <c r="I492" s="113"/>
      <c r="J492" s="54" t="str">
        <f t="shared" ref="J492:J496" si="34">IF(H492*I492,H492*I492,"")</f>
        <v/>
      </c>
    </row>
    <row r="493" spans="1:10">
      <c r="A493" s="48"/>
      <c r="B493" s="48"/>
      <c r="C493" s="48"/>
      <c r="D493" s="45">
        <v>2</v>
      </c>
      <c r="E493" s="37"/>
      <c r="F493" s="50" t="s">
        <v>277</v>
      </c>
      <c r="G493" s="52" t="s">
        <v>19</v>
      </c>
      <c r="H493" s="162">
        <v>2</v>
      </c>
      <c r="I493" s="113"/>
      <c r="J493" s="54" t="str">
        <f t="shared" si="34"/>
        <v/>
      </c>
    </row>
    <row r="494" spans="1:10">
      <c r="A494" s="48"/>
      <c r="B494" s="48"/>
      <c r="C494" s="48"/>
      <c r="D494" s="45">
        <v>3</v>
      </c>
      <c r="E494" s="46"/>
      <c r="F494" s="50" t="s">
        <v>278</v>
      </c>
      <c r="G494" s="62" t="s">
        <v>19</v>
      </c>
      <c r="H494" s="163">
        <v>1</v>
      </c>
      <c r="I494" s="117"/>
      <c r="J494" s="54" t="str">
        <f t="shared" si="34"/>
        <v/>
      </c>
    </row>
    <row r="495" spans="1:10">
      <c r="A495" s="48"/>
      <c r="B495" s="48"/>
      <c r="C495" s="48"/>
      <c r="D495" s="45">
        <v>4</v>
      </c>
      <c r="E495" s="46"/>
      <c r="F495" s="50" t="s">
        <v>444</v>
      </c>
      <c r="G495" s="62" t="s">
        <v>19</v>
      </c>
      <c r="H495" s="163">
        <v>2</v>
      </c>
      <c r="I495" s="117"/>
      <c r="J495" s="54" t="str">
        <f t="shared" si="34"/>
        <v/>
      </c>
    </row>
    <row r="496" spans="1:10">
      <c r="A496" s="48"/>
      <c r="B496" s="48"/>
      <c r="C496" s="48"/>
      <c r="D496" s="45">
        <v>5</v>
      </c>
      <c r="E496" s="37"/>
      <c r="F496" s="50" t="s">
        <v>436</v>
      </c>
      <c r="G496" s="52" t="s">
        <v>19</v>
      </c>
      <c r="H496" s="162">
        <v>1</v>
      </c>
      <c r="I496" s="113"/>
      <c r="J496" s="54" t="str">
        <f t="shared" si="34"/>
        <v/>
      </c>
    </row>
    <row r="497" spans="1:10">
      <c r="A497" s="49"/>
      <c r="B497" s="49"/>
      <c r="C497" s="49"/>
      <c r="D497" s="49"/>
      <c r="E497" s="55"/>
      <c r="F497" s="122"/>
      <c r="G497" s="32"/>
      <c r="H497" s="7"/>
      <c r="I497" s="114"/>
      <c r="J497" s="57"/>
    </row>
    <row r="498" spans="1:10">
      <c r="A498" s="58" t="str">
        <f>A$483</f>
        <v>A.</v>
      </c>
      <c r="B498" s="58">
        <f>B$483</f>
        <v>7</v>
      </c>
      <c r="C498" s="44">
        <v>2</v>
      </c>
      <c r="D498" s="45"/>
      <c r="E498" s="46"/>
      <c r="F498" s="221" t="s">
        <v>115</v>
      </c>
      <c r="H498" s="84"/>
      <c r="I498" s="115"/>
    </row>
    <row r="499" spans="1:10" ht="45">
      <c r="A499" s="48"/>
      <c r="B499" s="48"/>
      <c r="C499" s="48"/>
      <c r="D499" s="45"/>
      <c r="E499" s="37"/>
      <c r="F499" s="50" t="s">
        <v>116</v>
      </c>
      <c r="G499" s="6"/>
      <c r="H499" s="95"/>
      <c r="I499" s="116"/>
      <c r="J499" s="2"/>
    </row>
    <row r="500" spans="1:10" ht="30">
      <c r="A500" s="48"/>
      <c r="B500" s="48"/>
      <c r="C500" s="48"/>
      <c r="D500" s="45"/>
      <c r="E500" s="37"/>
      <c r="F500" s="50" t="s">
        <v>408</v>
      </c>
      <c r="G500" s="6"/>
      <c r="H500" s="95"/>
      <c r="I500" s="116"/>
      <c r="J500" s="2"/>
    </row>
    <row r="501" spans="1:10" ht="30">
      <c r="A501" s="48"/>
      <c r="B501" s="48"/>
      <c r="C501" s="48"/>
      <c r="D501" s="45"/>
      <c r="E501" s="37"/>
      <c r="F501" s="50" t="s">
        <v>375</v>
      </c>
      <c r="G501" s="6"/>
      <c r="H501" s="95"/>
      <c r="I501" s="116"/>
      <c r="J501" s="2"/>
    </row>
    <row r="502" spans="1:10" ht="60">
      <c r="A502" s="48"/>
      <c r="B502" s="48"/>
      <c r="C502" s="48"/>
      <c r="D502" s="45"/>
      <c r="E502" s="37"/>
      <c r="F502" s="50" t="s">
        <v>409</v>
      </c>
      <c r="G502" s="6"/>
      <c r="H502" s="95"/>
      <c r="I502" s="116"/>
      <c r="J502" s="2"/>
    </row>
    <row r="503" spans="1:10">
      <c r="A503" s="58"/>
      <c r="B503" s="58"/>
      <c r="C503" s="44"/>
      <c r="D503" s="45"/>
      <c r="E503" s="46"/>
      <c r="F503" s="121" t="s">
        <v>117</v>
      </c>
      <c r="G503" s="6"/>
      <c r="H503" s="88"/>
      <c r="I503" s="120"/>
      <c r="J503" s="2" t="s">
        <v>18</v>
      </c>
    </row>
    <row r="504" spans="1:10">
      <c r="A504" s="48"/>
      <c r="B504" s="48"/>
      <c r="C504" s="48"/>
      <c r="D504" s="45"/>
      <c r="E504" s="37" t="s">
        <v>14</v>
      </c>
      <c r="F504" s="50" t="s">
        <v>410</v>
      </c>
      <c r="G504" s="6"/>
      <c r="H504" s="95"/>
      <c r="I504" s="116"/>
      <c r="J504" s="2" t="s">
        <v>18</v>
      </c>
    </row>
    <row r="505" spans="1:10" ht="45">
      <c r="A505" s="48"/>
      <c r="B505" s="48"/>
      <c r="C505" s="48"/>
      <c r="D505" s="45"/>
      <c r="E505" s="37" t="s">
        <v>14</v>
      </c>
      <c r="F505" s="50" t="s">
        <v>411</v>
      </c>
      <c r="G505" s="6"/>
      <c r="H505" s="95"/>
      <c r="I505" s="116"/>
      <c r="J505" s="2"/>
    </row>
    <row r="506" spans="1:10" ht="30">
      <c r="A506" s="48"/>
      <c r="B506" s="48"/>
      <c r="C506" s="48"/>
      <c r="D506" s="45"/>
      <c r="E506" s="37" t="s">
        <v>14</v>
      </c>
      <c r="F506" s="50" t="s">
        <v>412</v>
      </c>
      <c r="G506" s="6"/>
      <c r="H506" s="80"/>
      <c r="I506" s="116"/>
      <c r="J506" s="2" t="s">
        <v>18</v>
      </c>
    </row>
    <row r="507" spans="1:10">
      <c r="A507" s="58"/>
      <c r="B507" s="58"/>
      <c r="C507" s="44"/>
      <c r="D507" s="45"/>
      <c r="E507" s="46"/>
      <c r="F507" s="50" t="s">
        <v>118</v>
      </c>
      <c r="G507" s="6"/>
      <c r="H507" s="88"/>
      <c r="I507" s="120"/>
      <c r="J507" s="2" t="s">
        <v>18</v>
      </c>
    </row>
    <row r="508" spans="1:10">
      <c r="A508" s="48"/>
      <c r="B508" s="48"/>
      <c r="C508" s="48"/>
      <c r="D508" s="49"/>
      <c r="E508" s="46"/>
      <c r="F508" s="136" t="s">
        <v>437</v>
      </c>
      <c r="G508" s="60"/>
      <c r="H508" s="85"/>
      <c r="I508" s="1"/>
      <c r="J508" s="2"/>
    </row>
    <row r="509" spans="1:10">
      <c r="A509" s="48"/>
      <c r="B509" s="48"/>
      <c r="C509" s="48"/>
      <c r="D509" s="45">
        <v>1</v>
      </c>
      <c r="E509" s="46"/>
      <c r="F509" s="148" t="s">
        <v>280</v>
      </c>
      <c r="G509" s="52" t="s">
        <v>19</v>
      </c>
      <c r="H509" s="53">
        <v>24</v>
      </c>
      <c r="I509" s="113"/>
      <c r="J509" s="54" t="str">
        <f>IF(H509*I509,H509*I509,"")</f>
        <v/>
      </c>
    </row>
    <row r="510" spans="1:10" ht="30">
      <c r="A510" s="48"/>
      <c r="B510" s="48"/>
      <c r="C510" s="48"/>
      <c r="D510" s="45"/>
      <c r="E510" s="46"/>
      <c r="F510" s="148" t="s">
        <v>281</v>
      </c>
      <c r="G510" s="6"/>
      <c r="H510" s="47"/>
      <c r="I510" s="116"/>
      <c r="J510" s="2"/>
    </row>
    <row r="511" spans="1:10" ht="30">
      <c r="A511" s="48"/>
      <c r="B511" s="48"/>
      <c r="C511" s="48"/>
      <c r="D511" s="45"/>
      <c r="E511" s="46"/>
      <c r="F511" s="137" t="s">
        <v>285</v>
      </c>
      <c r="G511" s="6"/>
      <c r="H511" s="47"/>
      <c r="I511" s="116"/>
      <c r="J511" s="2"/>
    </row>
    <row r="512" spans="1:10">
      <c r="A512" s="48"/>
      <c r="B512" s="48"/>
      <c r="C512" s="48"/>
      <c r="D512" s="45"/>
      <c r="E512" s="46"/>
      <c r="F512" s="137" t="s">
        <v>282</v>
      </c>
      <c r="G512" s="6"/>
      <c r="H512" s="47"/>
      <c r="I512" s="116"/>
      <c r="J512" s="2"/>
    </row>
    <row r="513" spans="1:10" ht="45">
      <c r="A513" s="48"/>
      <c r="B513" s="48"/>
      <c r="C513" s="48"/>
      <c r="D513" s="45"/>
      <c r="E513" s="46"/>
      <c r="F513" s="50" t="s">
        <v>284</v>
      </c>
      <c r="G513" s="6"/>
      <c r="H513" s="51"/>
      <c r="I513" s="116"/>
      <c r="J513" s="2"/>
    </row>
    <row r="514" spans="1:10">
      <c r="A514" s="48"/>
      <c r="B514" s="48"/>
      <c r="C514" s="48"/>
      <c r="D514" s="45"/>
      <c r="E514" s="46"/>
      <c r="F514" s="50" t="s">
        <v>286</v>
      </c>
      <c r="G514" s="6"/>
      <c r="H514" s="51"/>
      <c r="I514" s="116"/>
      <c r="J514" s="2"/>
    </row>
    <row r="515" spans="1:10" ht="105">
      <c r="A515" s="48"/>
      <c r="B515" s="48"/>
      <c r="C515" s="48"/>
      <c r="D515" s="45"/>
      <c r="E515" s="46"/>
      <c r="F515" s="50" t="s">
        <v>438</v>
      </c>
      <c r="G515" s="6"/>
      <c r="H515" s="51"/>
      <c r="I515" s="116"/>
      <c r="J515" s="2"/>
    </row>
    <row r="516" spans="1:10" ht="60">
      <c r="A516" s="48"/>
      <c r="B516" s="48"/>
      <c r="C516" s="48"/>
      <c r="D516" s="45"/>
      <c r="E516" s="46"/>
      <c r="F516" s="50" t="s">
        <v>439</v>
      </c>
      <c r="G516" s="6"/>
      <c r="H516" s="51"/>
      <c r="I516" s="116"/>
      <c r="J516" s="2"/>
    </row>
    <row r="517" spans="1:10">
      <c r="A517" s="48"/>
      <c r="B517" s="48"/>
      <c r="C517" s="48"/>
      <c r="D517" s="45"/>
      <c r="E517" s="46"/>
      <c r="F517" s="50" t="s">
        <v>288</v>
      </c>
      <c r="G517" s="6"/>
      <c r="H517" s="51"/>
      <c r="I517" s="116"/>
      <c r="J517" s="2"/>
    </row>
    <row r="518" spans="1:10" ht="45">
      <c r="A518" s="48"/>
      <c r="B518" s="48"/>
      <c r="C518" s="48"/>
      <c r="D518" s="45"/>
      <c r="E518" s="46"/>
      <c r="F518" s="50" t="s">
        <v>119</v>
      </c>
      <c r="G518" s="6"/>
      <c r="H518" s="51"/>
      <c r="I518" s="116"/>
      <c r="J518" s="2"/>
    </row>
    <row r="519" spans="1:10">
      <c r="A519" s="48"/>
      <c r="B519" s="48"/>
      <c r="C519" s="48"/>
      <c r="D519" s="45"/>
      <c r="E519" s="46"/>
      <c r="F519" s="50"/>
      <c r="G519" s="6"/>
      <c r="H519" s="51"/>
      <c r="I519" s="116"/>
      <c r="J519" s="2"/>
    </row>
    <row r="520" spans="1:10">
      <c r="A520" s="48"/>
      <c r="B520" s="48"/>
      <c r="C520" s="48"/>
      <c r="D520" s="45">
        <v>2</v>
      </c>
      <c r="E520" s="46"/>
      <c r="F520" s="148" t="s">
        <v>280</v>
      </c>
      <c r="G520" s="52" t="s">
        <v>19</v>
      </c>
      <c r="H520" s="53">
        <v>6</v>
      </c>
      <c r="I520" s="113"/>
      <c r="J520" s="54" t="str">
        <f>IF(H520*I520,H520*I520,"")</f>
        <v/>
      </c>
    </row>
    <row r="521" spans="1:10" ht="30">
      <c r="A521" s="48"/>
      <c r="B521" s="48"/>
      <c r="C521" s="48"/>
      <c r="D521" s="45"/>
      <c r="E521" s="46"/>
      <c r="F521" s="148" t="s">
        <v>283</v>
      </c>
      <c r="G521" s="6"/>
      <c r="H521" s="47"/>
      <c r="I521" s="116"/>
      <c r="J521" s="2"/>
    </row>
    <row r="522" spans="1:10" ht="30">
      <c r="A522" s="48"/>
      <c r="B522" s="48"/>
      <c r="C522" s="48"/>
      <c r="D522" s="45"/>
      <c r="E522" s="46"/>
      <c r="F522" s="137" t="s">
        <v>285</v>
      </c>
      <c r="G522" s="6"/>
      <c r="H522" s="47"/>
      <c r="I522" s="116"/>
      <c r="J522" s="2"/>
    </row>
    <row r="523" spans="1:10">
      <c r="A523" s="48"/>
      <c r="B523" s="48"/>
      <c r="C523" s="48"/>
      <c r="D523" s="45"/>
      <c r="E523" s="46"/>
      <c r="F523" s="137" t="s">
        <v>282</v>
      </c>
      <c r="G523" s="6"/>
      <c r="H523" s="47"/>
      <c r="I523" s="116"/>
      <c r="J523" s="2"/>
    </row>
    <row r="524" spans="1:10" ht="45">
      <c r="A524" s="48"/>
      <c r="B524" s="48"/>
      <c r="C524" s="48"/>
      <c r="D524" s="45"/>
      <c r="E524" s="46"/>
      <c r="F524" s="50" t="s">
        <v>284</v>
      </c>
      <c r="G524" s="6"/>
      <c r="H524" s="51"/>
      <c r="I524" s="116"/>
      <c r="J524" s="2"/>
    </row>
    <row r="525" spans="1:10">
      <c r="A525" s="48"/>
      <c r="B525" s="48"/>
      <c r="C525" s="48"/>
      <c r="D525" s="45"/>
      <c r="E525" s="46"/>
      <c r="F525" s="50" t="s">
        <v>287</v>
      </c>
      <c r="G525" s="6"/>
      <c r="H525" s="51"/>
      <c r="I525" s="116"/>
      <c r="J525" s="2"/>
    </row>
    <row r="526" spans="1:10" ht="105">
      <c r="A526" s="48"/>
      <c r="B526" s="48"/>
      <c r="C526" s="48"/>
      <c r="D526" s="45"/>
      <c r="E526" s="46"/>
      <c r="F526" s="50" t="s">
        <v>440</v>
      </c>
      <c r="G526" s="6"/>
      <c r="H526" s="51"/>
      <c r="I526" s="116"/>
      <c r="J526" s="2"/>
    </row>
    <row r="527" spans="1:10" ht="60">
      <c r="A527" s="48"/>
      <c r="B527" s="48"/>
      <c r="C527" s="48"/>
      <c r="D527" s="45"/>
      <c r="E527" s="46"/>
      <c r="F527" s="50" t="s">
        <v>289</v>
      </c>
      <c r="G527" s="6"/>
      <c r="H527" s="51"/>
      <c r="I527" s="116"/>
      <c r="J527" s="2"/>
    </row>
    <row r="528" spans="1:10">
      <c r="A528" s="48"/>
      <c r="B528" s="48"/>
      <c r="C528" s="48"/>
      <c r="D528" s="45"/>
      <c r="E528" s="46"/>
      <c r="F528" s="50" t="s">
        <v>288</v>
      </c>
      <c r="G528" s="6"/>
      <c r="H528" s="51"/>
      <c r="I528" s="116"/>
      <c r="J528" s="2"/>
    </row>
    <row r="529" spans="1:10" ht="45">
      <c r="A529" s="48"/>
      <c r="B529" s="48"/>
      <c r="C529" s="48"/>
      <c r="D529" s="45"/>
      <c r="E529" s="46"/>
      <c r="F529" s="50" t="s">
        <v>119</v>
      </c>
      <c r="G529" s="6"/>
      <c r="H529" s="51"/>
      <c r="I529" s="116"/>
      <c r="J529" s="2"/>
    </row>
    <row r="530" spans="1:10">
      <c r="A530" s="48"/>
      <c r="B530" s="48"/>
      <c r="C530" s="48"/>
      <c r="D530" s="45"/>
      <c r="E530" s="46"/>
      <c r="F530" s="50"/>
      <c r="G530" s="6"/>
      <c r="H530" s="51"/>
      <c r="I530" s="116"/>
      <c r="J530" s="2"/>
    </row>
    <row r="531" spans="1:10">
      <c r="A531" s="48"/>
      <c r="B531" s="48"/>
      <c r="C531" s="48"/>
      <c r="D531" s="45">
        <v>3</v>
      </c>
      <c r="E531" s="46"/>
      <c r="F531" s="148" t="s">
        <v>374</v>
      </c>
      <c r="G531" s="52" t="s">
        <v>19</v>
      </c>
      <c r="H531" s="53">
        <v>1</v>
      </c>
      <c r="I531" s="113"/>
      <c r="J531" s="54" t="str">
        <f>IF(H531*I531,H531*I531,"")</f>
        <v/>
      </c>
    </row>
    <row r="532" spans="1:10" ht="30">
      <c r="A532" s="48"/>
      <c r="B532" s="48"/>
      <c r="C532" s="48"/>
      <c r="D532" s="45"/>
      <c r="E532" s="46"/>
      <c r="F532" s="148" t="s">
        <v>290</v>
      </c>
      <c r="G532" s="6"/>
      <c r="H532" s="47"/>
      <c r="I532" s="116"/>
      <c r="J532" s="2"/>
    </row>
    <row r="533" spans="1:10" ht="30">
      <c r="A533" s="48"/>
      <c r="B533" s="48"/>
      <c r="C533" s="48"/>
      <c r="D533" s="45"/>
      <c r="E533" s="46"/>
      <c r="F533" s="137" t="s">
        <v>291</v>
      </c>
      <c r="G533" s="6"/>
      <c r="H533" s="47"/>
      <c r="I533" s="116"/>
      <c r="J533" s="2"/>
    </row>
    <row r="534" spans="1:10">
      <c r="A534" s="48"/>
      <c r="B534" s="48"/>
      <c r="C534" s="48"/>
      <c r="D534" s="45"/>
      <c r="E534" s="46"/>
      <c r="F534" s="137" t="s">
        <v>282</v>
      </c>
      <c r="G534" s="6"/>
      <c r="H534" s="47"/>
      <c r="I534" s="116"/>
      <c r="J534" s="2"/>
    </row>
    <row r="535" spans="1:10">
      <c r="A535" s="48"/>
      <c r="B535" s="48"/>
      <c r="C535" s="48"/>
      <c r="D535" s="45"/>
      <c r="E535" s="46"/>
      <c r="F535" s="50" t="s">
        <v>286</v>
      </c>
      <c r="G535" s="6"/>
      <c r="H535" s="51"/>
      <c r="I535" s="116"/>
      <c r="J535" s="2"/>
    </row>
    <row r="536" spans="1:10" ht="105">
      <c r="A536" s="48"/>
      <c r="B536" s="48"/>
      <c r="C536" s="48"/>
      <c r="D536" s="45"/>
      <c r="E536" s="46"/>
      <c r="F536" s="50" t="s">
        <v>292</v>
      </c>
      <c r="G536" s="6"/>
      <c r="H536" s="51"/>
      <c r="I536" s="116"/>
      <c r="J536" s="2"/>
    </row>
    <row r="537" spans="1:10" ht="75">
      <c r="A537" s="48"/>
      <c r="B537" s="48"/>
      <c r="C537" s="48"/>
      <c r="D537" s="45"/>
      <c r="E537" s="46"/>
      <c r="F537" s="50" t="s">
        <v>293</v>
      </c>
      <c r="G537" s="6"/>
      <c r="H537" s="51"/>
      <c r="I537" s="116"/>
      <c r="J537" s="2"/>
    </row>
    <row r="538" spans="1:10" ht="45">
      <c r="A538" s="48"/>
      <c r="B538" s="48"/>
      <c r="C538" s="48"/>
      <c r="D538" s="45"/>
      <c r="E538" s="46"/>
      <c r="F538" s="50" t="s">
        <v>119</v>
      </c>
      <c r="G538" s="6"/>
      <c r="H538" s="51"/>
      <c r="I538" s="116"/>
      <c r="J538" s="2"/>
    </row>
    <row r="539" spans="1:10">
      <c r="A539" s="48"/>
      <c r="B539" s="48"/>
      <c r="C539" s="48"/>
      <c r="D539" s="45"/>
      <c r="E539" s="46"/>
      <c r="F539" s="50"/>
    </row>
    <row r="540" spans="1:10">
      <c r="A540" s="48"/>
      <c r="B540" s="48"/>
      <c r="C540" s="48"/>
      <c r="D540" s="45">
        <v>4</v>
      </c>
      <c r="E540" s="46"/>
      <c r="F540" s="148" t="s">
        <v>294</v>
      </c>
      <c r="G540" s="52" t="s">
        <v>19</v>
      </c>
      <c r="H540" s="53">
        <v>2</v>
      </c>
      <c r="I540" s="113"/>
      <c r="J540" s="54" t="str">
        <f>IF(H540*I540,H540*I540,"")</f>
        <v/>
      </c>
    </row>
    <row r="541" spans="1:10" ht="30">
      <c r="A541" s="48"/>
      <c r="B541" s="48"/>
      <c r="C541" s="48"/>
      <c r="D541" s="45"/>
      <c r="E541" s="46"/>
      <c r="F541" s="148" t="s">
        <v>290</v>
      </c>
      <c r="G541" s="6"/>
      <c r="H541" s="47"/>
      <c r="I541" s="116"/>
      <c r="J541" s="2"/>
    </row>
    <row r="542" spans="1:10" ht="30">
      <c r="A542" s="48"/>
      <c r="B542" s="48"/>
      <c r="C542" s="48"/>
      <c r="D542" s="45"/>
      <c r="E542" s="46"/>
      <c r="F542" s="137" t="s">
        <v>291</v>
      </c>
      <c r="G542" s="6"/>
      <c r="H542" s="47"/>
      <c r="I542" s="116"/>
      <c r="J542" s="2"/>
    </row>
    <row r="543" spans="1:10">
      <c r="A543" s="48"/>
      <c r="B543" s="48"/>
      <c r="C543" s="48"/>
      <c r="D543" s="45"/>
      <c r="E543" s="46"/>
      <c r="F543" s="137" t="s">
        <v>282</v>
      </c>
      <c r="G543" s="6"/>
      <c r="H543" s="47"/>
      <c r="I543" s="116"/>
      <c r="J543" s="2"/>
    </row>
    <row r="544" spans="1:10">
      <c r="A544" s="48"/>
      <c r="B544" s="48"/>
      <c r="C544" s="48"/>
      <c r="D544" s="45"/>
      <c r="E544" s="46"/>
      <c r="F544" s="50" t="s">
        <v>286</v>
      </c>
      <c r="G544" s="6"/>
      <c r="H544" s="51"/>
      <c r="I544" s="116"/>
      <c r="J544" s="2"/>
    </row>
    <row r="545" spans="1:10" ht="105">
      <c r="A545" s="48"/>
      <c r="B545" s="48"/>
      <c r="C545" s="48"/>
      <c r="D545" s="45"/>
      <c r="E545" s="46"/>
      <c r="F545" s="50" t="s">
        <v>292</v>
      </c>
      <c r="G545" s="6"/>
      <c r="H545" s="51"/>
      <c r="I545" s="116"/>
      <c r="J545" s="2"/>
    </row>
    <row r="546" spans="1:10" ht="75">
      <c r="A546" s="48"/>
      <c r="B546" s="48"/>
      <c r="C546" s="48"/>
      <c r="D546" s="45"/>
      <c r="E546" s="46"/>
      <c r="F546" s="50" t="s">
        <v>293</v>
      </c>
      <c r="G546" s="6"/>
      <c r="H546" s="51"/>
      <c r="I546" s="116"/>
      <c r="J546" s="2"/>
    </row>
    <row r="547" spans="1:10" ht="45">
      <c r="A547" s="48"/>
      <c r="B547" s="48"/>
      <c r="C547" s="48"/>
      <c r="D547" s="45"/>
      <c r="E547" s="46"/>
      <c r="F547" s="50" t="s">
        <v>119</v>
      </c>
      <c r="G547" s="6"/>
      <c r="H547" s="51"/>
      <c r="I547" s="116"/>
      <c r="J547" s="2"/>
    </row>
    <row r="548" spans="1:10">
      <c r="A548" s="48"/>
      <c r="B548" s="48"/>
      <c r="C548" s="48"/>
      <c r="D548" s="45"/>
      <c r="E548" s="46"/>
      <c r="F548" s="50"/>
    </row>
    <row r="549" spans="1:10">
      <c r="A549" s="48"/>
      <c r="B549" s="48"/>
      <c r="C549" s="48"/>
      <c r="D549" s="45"/>
      <c r="E549" s="46"/>
      <c r="F549" s="210" t="s">
        <v>295</v>
      </c>
      <c r="G549" s="6"/>
      <c r="H549" s="51"/>
      <c r="I549" s="116"/>
      <c r="J549" s="2"/>
    </row>
    <row r="550" spans="1:10" ht="25.5">
      <c r="A550" s="48"/>
      <c r="B550" s="48"/>
      <c r="C550" s="48"/>
      <c r="D550" s="45">
        <v>5</v>
      </c>
      <c r="E550" s="46"/>
      <c r="F550" s="211" t="s">
        <v>303</v>
      </c>
      <c r="G550" s="52" t="s">
        <v>19</v>
      </c>
      <c r="H550" s="53">
        <v>5</v>
      </c>
      <c r="I550" s="113"/>
      <c r="J550" s="54" t="str">
        <f>IF(H550*I550,H550*I550,"")</f>
        <v/>
      </c>
    </row>
    <row r="551" spans="1:10" ht="30">
      <c r="A551" s="48"/>
      <c r="B551" s="48"/>
      <c r="C551" s="48"/>
      <c r="D551" s="194"/>
      <c r="E551" s="46"/>
      <c r="F551" s="137" t="s">
        <v>306</v>
      </c>
      <c r="G551" s="6"/>
      <c r="H551" s="51"/>
      <c r="I551" s="116"/>
      <c r="J551" s="2"/>
    </row>
    <row r="552" spans="1:10">
      <c r="A552" s="48"/>
      <c r="B552" s="48"/>
      <c r="C552" s="48"/>
      <c r="D552" s="45"/>
      <c r="E552" s="46"/>
      <c r="F552" s="137" t="s">
        <v>296</v>
      </c>
      <c r="G552" s="6"/>
      <c r="H552" s="47"/>
      <c r="I552" s="116"/>
      <c r="J552" s="2"/>
    </row>
    <row r="553" spans="1:10">
      <c r="A553" s="48"/>
      <c r="B553" s="48"/>
      <c r="C553" s="48"/>
      <c r="D553" s="45"/>
      <c r="E553" s="46"/>
      <c r="F553" s="50" t="s">
        <v>299</v>
      </c>
      <c r="G553" s="6"/>
      <c r="H553" s="51"/>
      <c r="I553" s="116"/>
      <c r="J553" s="2"/>
    </row>
    <row r="554" spans="1:10">
      <c r="A554" s="48"/>
      <c r="B554" s="48"/>
      <c r="C554" s="48"/>
      <c r="D554" s="45"/>
      <c r="E554" s="46"/>
      <c r="F554" s="50" t="s">
        <v>298</v>
      </c>
      <c r="G554" s="6"/>
      <c r="H554" s="51"/>
      <c r="I554" s="116"/>
      <c r="J554" s="2"/>
    </row>
    <row r="555" spans="1:10">
      <c r="A555" s="48"/>
      <c r="B555" s="48"/>
      <c r="C555" s="48"/>
      <c r="D555" s="45"/>
      <c r="E555" s="46"/>
      <c r="F555" s="50" t="s">
        <v>301</v>
      </c>
      <c r="G555" s="6"/>
      <c r="H555" s="51"/>
      <c r="I555" s="116"/>
      <c r="J555" s="2"/>
    </row>
    <row r="556" spans="1:10">
      <c r="A556" s="48"/>
      <c r="B556" s="48"/>
      <c r="C556" s="48"/>
      <c r="D556" s="45"/>
      <c r="E556" s="46"/>
      <c r="F556" s="50" t="s">
        <v>300</v>
      </c>
      <c r="G556" s="6"/>
      <c r="H556" s="51"/>
      <c r="I556" s="116"/>
      <c r="J556" s="2"/>
    </row>
    <row r="557" spans="1:10" ht="30">
      <c r="A557" s="48"/>
      <c r="B557" s="48"/>
      <c r="C557" s="48"/>
      <c r="D557" s="45"/>
      <c r="E557" s="46"/>
      <c r="F557" s="50" t="s">
        <v>304</v>
      </c>
      <c r="G557" s="6"/>
      <c r="H557" s="51"/>
      <c r="I557" s="116"/>
      <c r="J557" s="2"/>
    </row>
    <row r="558" spans="1:10" ht="45">
      <c r="A558" s="48"/>
      <c r="B558" s="48"/>
      <c r="C558" s="48"/>
      <c r="D558" s="45"/>
      <c r="E558" s="46"/>
      <c r="F558" s="50" t="s">
        <v>302</v>
      </c>
      <c r="G558" s="6"/>
      <c r="H558" s="51"/>
      <c r="I558" s="116"/>
      <c r="J558" s="2"/>
    </row>
    <row r="559" spans="1:10" ht="45">
      <c r="A559" s="48"/>
      <c r="B559" s="48"/>
      <c r="C559" s="48"/>
      <c r="D559" s="45"/>
      <c r="E559" s="46"/>
      <c r="F559" s="50" t="s">
        <v>119</v>
      </c>
      <c r="G559" s="6"/>
      <c r="H559" s="51"/>
      <c r="I559" s="116"/>
      <c r="J559" s="2"/>
    </row>
    <row r="560" spans="1:10">
      <c r="A560" s="48"/>
      <c r="B560" s="48"/>
      <c r="C560" s="48"/>
      <c r="D560" s="45"/>
      <c r="E560" s="46"/>
      <c r="F560" s="50"/>
    </row>
    <row r="561" spans="1:10" ht="25.5">
      <c r="A561" s="48"/>
      <c r="B561" s="48"/>
      <c r="C561" s="48"/>
      <c r="D561" s="45">
        <v>6</v>
      </c>
      <c r="E561" s="46"/>
      <c r="F561" s="211" t="s">
        <v>305</v>
      </c>
      <c r="G561" s="52" t="s">
        <v>19</v>
      </c>
      <c r="H561" s="53">
        <v>6</v>
      </c>
      <c r="I561" s="113"/>
      <c r="J561" s="54" t="str">
        <f>IF(H561*I561,H561*I561,"")</f>
        <v/>
      </c>
    </row>
    <row r="562" spans="1:10" ht="30">
      <c r="A562" s="48"/>
      <c r="B562" s="48"/>
      <c r="C562" s="48"/>
      <c r="D562" s="194"/>
      <c r="E562" s="46"/>
      <c r="F562" s="137" t="s">
        <v>307</v>
      </c>
      <c r="G562" s="6"/>
      <c r="H562" s="51"/>
      <c r="I562" s="116"/>
      <c r="J562" s="2"/>
    </row>
    <row r="563" spans="1:10">
      <c r="A563" s="48"/>
      <c r="B563" s="48"/>
      <c r="C563" s="48"/>
      <c r="D563" s="45"/>
      <c r="E563" s="46"/>
      <c r="F563" s="137" t="s">
        <v>296</v>
      </c>
      <c r="G563" s="6"/>
      <c r="H563" s="47"/>
      <c r="I563" s="116"/>
      <c r="J563" s="2"/>
    </row>
    <row r="564" spans="1:10">
      <c r="A564" s="48"/>
      <c r="B564" s="48"/>
      <c r="C564" s="48"/>
      <c r="D564" s="45"/>
      <c r="E564" s="46"/>
      <c r="F564" s="50" t="s">
        <v>297</v>
      </c>
      <c r="G564" s="6"/>
      <c r="H564" s="51"/>
      <c r="I564" s="116"/>
      <c r="J564" s="2"/>
    </row>
    <row r="565" spans="1:10">
      <c r="A565" s="48"/>
      <c r="B565" s="48"/>
      <c r="C565" s="48"/>
      <c r="D565" s="45"/>
      <c r="E565" s="46"/>
      <c r="F565" s="50" t="s">
        <v>308</v>
      </c>
      <c r="G565" s="6"/>
      <c r="H565" s="51"/>
      <c r="I565" s="116"/>
      <c r="J565" s="2"/>
    </row>
    <row r="566" spans="1:10">
      <c r="A566" s="48"/>
      <c r="B566" s="48"/>
      <c r="C566" s="48"/>
      <c r="D566" s="45"/>
      <c r="E566" s="46"/>
      <c r="F566" s="50" t="s">
        <v>301</v>
      </c>
      <c r="G566" s="6"/>
      <c r="H566" s="51"/>
      <c r="I566" s="116"/>
      <c r="J566" s="2"/>
    </row>
    <row r="567" spans="1:10">
      <c r="A567" s="48"/>
      <c r="B567" s="48"/>
      <c r="C567" s="48"/>
      <c r="D567" s="45"/>
      <c r="E567" s="46"/>
      <c r="F567" s="50" t="s">
        <v>300</v>
      </c>
      <c r="G567" s="6"/>
      <c r="H567" s="51"/>
      <c r="I567" s="116"/>
      <c r="J567" s="2"/>
    </row>
    <row r="568" spans="1:10" ht="30">
      <c r="A568" s="48"/>
      <c r="B568" s="48"/>
      <c r="C568" s="48"/>
      <c r="D568" s="45"/>
      <c r="E568" s="46"/>
      <c r="F568" s="50" t="s">
        <v>304</v>
      </c>
      <c r="G568" s="6"/>
      <c r="H568" s="51"/>
      <c r="I568" s="116"/>
      <c r="J568" s="2"/>
    </row>
    <row r="569" spans="1:10" ht="45">
      <c r="A569" s="48"/>
      <c r="B569" s="48"/>
      <c r="C569" s="48"/>
      <c r="D569" s="45"/>
      <c r="E569" s="46"/>
      <c r="F569" s="50" t="s">
        <v>309</v>
      </c>
      <c r="G569" s="6"/>
      <c r="H569" s="51"/>
      <c r="I569" s="116"/>
      <c r="J569" s="2"/>
    </row>
    <row r="570" spans="1:10" ht="45">
      <c r="A570" s="48"/>
      <c r="B570" s="48"/>
      <c r="C570" s="48"/>
      <c r="D570" s="45"/>
      <c r="E570" s="46"/>
      <c r="F570" s="50" t="s">
        <v>119</v>
      </c>
      <c r="G570" s="6"/>
      <c r="H570" s="51"/>
      <c r="I570" s="116"/>
      <c r="J570" s="2"/>
    </row>
    <row r="571" spans="1:10">
      <c r="A571" s="48"/>
      <c r="B571" s="48"/>
      <c r="C571" s="48"/>
      <c r="D571" s="194"/>
      <c r="E571" s="46"/>
      <c r="F571" s="5"/>
    </row>
    <row r="572" spans="1:10" ht="15.75" thickBot="1">
      <c r="A572" s="49"/>
      <c r="B572" s="49"/>
      <c r="C572" s="49"/>
      <c r="D572" s="49"/>
      <c r="E572" s="55"/>
      <c r="F572" s="122"/>
      <c r="G572" s="32"/>
      <c r="H572" s="7"/>
      <c r="I572" s="114"/>
      <c r="J572" s="57"/>
    </row>
    <row r="573" spans="1:10" ht="16.5" thickTop="1" thickBot="1">
      <c r="A573" s="64" t="str">
        <f>A$483</f>
        <v>A.</v>
      </c>
      <c r="B573" s="65">
        <f>B$483</f>
        <v>7</v>
      </c>
      <c r="C573" s="66"/>
      <c r="D573" s="140"/>
      <c r="E573" s="67"/>
      <c r="F573" s="64" t="str">
        <f>F$483</f>
        <v>SVJETLOTEHNIKA</v>
      </c>
      <c r="G573" s="68"/>
      <c r="H573" s="86"/>
      <c r="I573" s="118"/>
      <c r="J573" s="71" t="str">
        <f>IF(SUM(J491:J572)=0,"",SUM(J491:J572))</f>
        <v/>
      </c>
    </row>
    <row r="574" spans="1:10" ht="15.75" thickTop="1">
      <c r="A574" s="72"/>
      <c r="B574" s="72"/>
      <c r="C574" s="72"/>
      <c r="D574" s="73"/>
      <c r="E574" s="4"/>
      <c r="F574" s="124"/>
      <c r="G574" s="6"/>
      <c r="H574" s="87"/>
      <c r="I574" s="119"/>
      <c r="J574" s="75"/>
    </row>
    <row r="575" spans="1:10">
      <c r="A575" s="49" t="s">
        <v>18</v>
      </c>
      <c r="B575" s="49"/>
      <c r="C575" s="49"/>
      <c r="D575" s="49"/>
      <c r="E575" s="4"/>
      <c r="F575" s="50"/>
      <c r="G575" s="6"/>
      <c r="H575" s="87"/>
      <c r="I575" s="119"/>
      <c r="J575" s="40"/>
    </row>
    <row r="576" spans="1:10">
      <c r="A576" s="144" t="str">
        <f>A21</f>
        <v>A.</v>
      </c>
      <c r="B576" s="144">
        <f>B21</f>
        <v>8</v>
      </c>
      <c r="C576" s="76"/>
      <c r="D576" s="77"/>
      <c r="E576" s="76"/>
      <c r="F576" s="144" t="str">
        <f>F21</f>
        <v>PRIKLJUČNICE I OSTALA ELEKTRO ENERGETSKA OPREMA</v>
      </c>
      <c r="G576" s="6"/>
      <c r="H576" s="91"/>
      <c r="I576" s="119"/>
      <c r="J576" s="60"/>
    </row>
    <row r="577" spans="1:10">
      <c r="A577" s="33"/>
      <c r="B577" s="33"/>
      <c r="C577" s="33"/>
      <c r="D577" s="41"/>
      <c r="E577" s="78"/>
      <c r="F577" s="126"/>
      <c r="G577" s="6"/>
      <c r="H577" s="85"/>
      <c r="I577" s="119"/>
      <c r="J577" s="2"/>
    </row>
    <row r="578" spans="1:10" ht="30">
      <c r="A578" s="58" t="str">
        <f>A$576</f>
        <v>A.</v>
      </c>
      <c r="B578" s="58">
        <f>B$576</f>
        <v>8</v>
      </c>
      <c r="C578" s="44">
        <v>1</v>
      </c>
      <c r="D578" s="45"/>
      <c r="E578" s="37"/>
      <c r="F578" s="148" t="s">
        <v>120</v>
      </c>
      <c r="G578" s="6"/>
      <c r="H578" s="95"/>
      <c r="I578" s="116"/>
      <c r="J578" s="2"/>
    </row>
    <row r="579" spans="1:10" ht="30">
      <c r="A579" s="48"/>
      <c r="B579" s="48"/>
      <c r="C579" s="48"/>
      <c r="D579" s="45"/>
      <c r="E579" s="37"/>
      <c r="F579" s="50" t="s">
        <v>121</v>
      </c>
      <c r="G579" s="6"/>
      <c r="H579" s="95"/>
      <c r="I579" s="116"/>
      <c r="J579" s="2"/>
    </row>
    <row r="580" spans="1:10" ht="30">
      <c r="A580" s="48"/>
      <c r="B580" s="48"/>
      <c r="C580" s="48"/>
      <c r="D580" s="45"/>
      <c r="E580" s="37"/>
      <c r="F580" s="50" t="s">
        <v>122</v>
      </c>
      <c r="G580" s="6"/>
      <c r="H580" s="95"/>
      <c r="I580" s="116"/>
      <c r="J580" s="2"/>
    </row>
    <row r="581" spans="1:10" ht="60">
      <c r="A581" s="48"/>
      <c r="B581" s="48"/>
      <c r="C581" s="48"/>
      <c r="D581" s="45"/>
      <c r="E581" s="37"/>
      <c r="F581" s="50" t="s">
        <v>413</v>
      </c>
      <c r="G581" s="6"/>
      <c r="H581" s="95"/>
      <c r="I581" s="116"/>
      <c r="J581" s="2"/>
    </row>
    <row r="582" spans="1:10" ht="30">
      <c r="A582" s="48"/>
      <c r="B582" s="48"/>
      <c r="C582" s="48"/>
      <c r="D582" s="45"/>
      <c r="E582" s="37"/>
      <c r="F582" s="50" t="s">
        <v>113</v>
      </c>
      <c r="G582" s="6"/>
      <c r="H582" s="95"/>
      <c r="I582" s="116"/>
      <c r="J582" s="2"/>
    </row>
    <row r="583" spans="1:10" ht="30">
      <c r="A583" s="48"/>
      <c r="B583" s="48"/>
      <c r="C583" s="48"/>
      <c r="D583" s="45"/>
      <c r="E583" s="37"/>
      <c r="F583" s="50" t="s">
        <v>435</v>
      </c>
      <c r="G583" s="6"/>
      <c r="H583" s="95"/>
      <c r="I583" s="116"/>
      <c r="J583" s="2"/>
    </row>
    <row r="584" spans="1:10">
      <c r="A584" s="48"/>
      <c r="B584" s="48"/>
      <c r="C584" s="48"/>
      <c r="D584" s="49"/>
      <c r="E584" s="46"/>
      <c r="F584" s="136" t="s">
        <v>414</v>
      </c>
      <c r="G584" s="60"/>
      <c r="H584" s="85"/>
      <c r="I584" s="1"/>
      <c r="J584" s="2"/>
    </row>
    <row r="585" spans="1:10" ht="75">
      <c r="A585" s="48"/>
      <c r="B585" s="48"/>
      <c r="C585" s="48"/>
      <c r="D585" s="45">
        <v>1</v>
      </c>
      <c r="E585" s="46"/>
      <c r="F585" s="126" t="s">
        <v>141</v>
      </c>
      <c r="G585" s="52" t="s">
        <v>19</v>
      </c>
      <c r="H585" s="53">
        <v>13</v>
      </c>
      <c r="I585" s="113"/>
      <c r="J585" s="54" t="str">
        <f>IF(H585*I585,H585*I585,"")</f>
        <v/>
      </c>
    </row>
    <row r="586" spans="1:10" ht="60">
      <c r="A586" s="48"/>
      <c r="B586" s="48"/>
      <c r="C586" s="48"/>
      <c r="D586" s="45">
        <v>2</v>
      </c>
      <c r="E586" s="46"/>
      <c r="F586" s="126" t="s">
        <v>142</v>
      </c>
      <c r="G586" s="52" t="s">
        <v>19</v>
      </c>
      <c r="H586" s="53">
        <v>2</v>
      </c>
      <c r="I586" s="113"/>
      <c r="J586" s="54" t="str">
        <f>IF(H586*I586,H586*I586,"")</f>
        <v/>
      </c>
    </row>
    <row r="587" spans="1:10" ht="60">
      <c r="A587" s="48"/>
      <c r="B587" s="48"/>
      <c r="C587" s="48"/>
      <c r="D587" s="45"/>
      <c r="E587" s="46"/>
      <c r="F587" s="50" t="s">
        <v>123</v>
      </c>
      <c r="G587" s="6"/>
      <c r="H587" s="47"/>
      <c r="I587" s="116"/>
      <c r="J587" s="2"/>
    </row>
    <row r="588" spans="1:10">
      <c r="A588" s="48"/>
      <c r="B588" s="48"/>
      <c r="C588" s="48"/>
      <c r="D588" s="45">
        <v>3</v>
      </c>
      <c r="E588" s="46"/>
      <c r="F588" s="126" t="s">
        <v>124</v>
      </c>
      <c r="G588" s="52" t="s">
        <v>19</v>
      </c>
      <c r="H588" s="53">
        <v>2</v>
      </c>
      <c r="I588" s="113"/>
      <c r="J588" s="54" t="str">
        <f>IF(H588*I588,H588*I588,"")</f>
        <v/>
      </c>
    </row>
    <row r="589" spans="1:10" ht="75">
      <c r="A589" s="48"/>
      <c r="B589" s="48"/>
      <c r="C589" s="48"/>
      <c r="D589" s="45"/>
      <c r="E589" s="46"/>
      <c r="F589" s="126" t="s">
        <v>445</v>
      </c>
      <c r="G589" s="6"/>
      <c r="H589" s="47"/>
      <c r="I589" s="116"/>
      <c r="J589" s="2"/>
    </row>
    <row r="590" spans="1:10" ht="60">
      <c r="A590" s="48"/>
      <c r="B590" s="48"/>
      <c r="C590" s="48"/>
      <c r="D590" s="45"/>
      <c r="E590" s="46"/>
      <c r="F590" s="50" t="s">
        <v>125</v>
      </c>
      <c r="G590" s="6"/>
      <c r="H590" s="47"/>
      <c r="I590" s="116"/>
      <c r="J590" s="2"/>
    </row>
    <row r="591" spans="1:10" ht="90">
      <c r="A591" s="48"/>
      <c r="B591" s="48"/>
      <c r="C591" s="48"/>
      <c r="D591" s="45">
        <v>4</v>
      </c>
      <c r="E591" s="46"/>
      <c r="F591" s="126" t="s">
        <v>447</v>
      </c>
      <c r="G591" s="52" t="s">
        <v>19</v>
      </c>
      <c r="H591" s="53">
        <v>4</v>
      </c>
      <c r="I591" s="113"/>
      <c r="J591" s="54" t="str">
        <f>IF(H591*I591,H591*I591,"")</f>
        <v/>
      </c>
    </row>
    <row r="592" spans="1:10" ht="75">
      <c r="A592" s="48"/>
      <c r="B592" s="48"/>
      <c r="C592" s="48"/>
      <c r="D592" s="45">
        <v>5</v>
      </c>
      <c r="E592" s="46"/>
      <c r="F592" s="126" t="s">
        <v>446</v>
      </c>
      <c r="G592" s="52" t="s">
        <v>19</v>
      </c>
      <c r="H592" s="53">
        <v>2</v>
      </c>
      <c r="I592" s="113"/>
      <c r="J592" s="54" t="str">
        <f>IF(H592*I592,H592*I592,"")</f>
        <v/>
      </c>
    </row>
    <row r="593" spans="1:10" ht="60">
      <c r="A593" s="48"/>
      <c r="B593" s="48"/>
      <c r="C593" s="48"/>
      <c r="D593" s="45"/>
      <c r="E593" s="46"/>
      <c r="F593" s="128" t="s">
        <v>126</v>
      </c>
      <c r="G593" s="6"/>
      <c r="H593" s="47"/>
      <c r="I593" s="116"/>
      <c r="J593" s="2"/>
    </row>
    <row r="594" spans="1:10" ht="60">
      <c r="A594" s="48"/>
      <c r="B594" s="48"/>
      <c r="C594" s="48"/>
      <c r="D594" s="45">
        <v>6</v>
      </c>
      <c r="E594" s="37"/>
      <c r="F594" s="50" t="s">
        <v>312</v>
      </c>
      <c r="G594" s="52" t="s">
        <v>19</v>
      </c>
      <c r="H594" s="53">
        <v>3</v>
      </c>
      <c r="I594" s="113"/>
      <c r="J594" s="54" t="str">
        <f>IF(H594*I594,H594*I594,"")</f>
        <v/>
      </c>
    </row>
    <row r="595" spans="1:10" ht="30">
      <c r="A595" s="48"/>
      <c r="B595" s="48"/>
      <c r="C595" s="48"/>
      <c r="D595" s="45"/>
      <c r="E595" s="37"/>
      <c r="F595" s="128" t="s">
        <v>127</v>
      </c>
      <c r="G595" s="6"/>
      <c r="H595" s="47"/>
      <c r="I595" s="116"/>
      <c r="J595" s="2"/>
    </row>
    <row r="596" spans="1:10" ht="75">
      <c r="A596" s="48"/>
      <c r="B596" s="48"/>
      <c r="C596" s="48"/>
      <c r="D596" s="45"/>
      <c r="E596" s="37"/>
      <c r="F596" s="128" t="s">
        <v>128</v>
      </c>
      <c r="G596" s="6"/>
      <c r="H596" s="47"/>
      <c r="I596" s="116"/>
      <c r="J596" s="2"/>
    </row>
    <row r="597" spans="1:10" ht="15.75" thickBot="1">
      <c r="A597" s="49"/>
      <c r="B597" s="49"/>
      <c r="C597" s="49"/>
      <c r="D597" s="49"/>
      <c r="E597" s="55"/>
      <c r="F597" s="209"/>
      <c r="G597" s="32"/>
      <c r="H597" s="12"/>
      <c r="I597" s="114"/>
      <c r="J597" s="57"/>
    </row>
    <row r="598" spans="1:10" ht="16.5" thickTop="1" thickBot="1">
      <c r="A598" s="96" t="str">
        <f>A$576</f>
        <v>A.</v>
      </c>
      <c r="B598" s="65">
        <f>B$576</f>
        <v>8</v>
      </c>
      <c r="C598" s="66"/>
      <c r="D598" s="140"/>
      <c r="E598" s="67"/>
      <c r="F598" s="65" t="str">
        <f>F$576</f>
        <v>PRIKLJUČNICE I OSTALA ELEKTRO ENERGETSKA OPREMA</v>
      </c>
      <c r="G598" s="68"/>
      <c r="H598" s="86"/>
      <c r="I598" s="118"/>
      <c r="J598" s="71" t="str">
        <f>IF(SUM(J585:J596)=0,"",SUM(J585:J596))</f>
        <v/>
      </c>
    </row>
    <row r="599" spans="1:10" ht="15.75" thickTop="1">
      <c r="A599" s="72"/>
      <c r="B599" s="72"/>
      <c r="C599" s="72"/>
      <c r="D599" s="73"/>
      <c r="E599" s="4"/>
      <c r="F599" s="124"/>
      <c r="G599" s="6"/>
      <c r="H599" s="87"/>
      <c r="I599" s="119"/>
      <c r="J599" s="75"/>
    </row>
    <row r="600" spans="1:10">
      <c r="A600" s="49" t="s">
        <v>18</v>
      </c>
      <c r="B600" s="49"/>
      <c r="C600" s="49"/>
      <c r="D600" s="49"/>
      <c r="E600" s="4"/>
      <c r="F600" s="50"/>
      <c r="G600" s="6"/>
      <c r="H600" s="87"/>
      <c r="I600" s="119"/>
      <c r="J600" s="40"/>
    </row>
    <row r="601" spans="1:10">
      <c r="A601" s="144" t="str">
        <f>A22</f>
        <v>A.</v>
      </c>
      <c r="B601" s="144">
        <f>B22</f>
        <v>9</v>
      </c>
      <c r="C601" s="76"/>
      <c r="D601" s="77"/>
      <c r="E601" s="76"/>
      <c r="F601" s="125" t="str">
        <f>F22</f>
        <v>SUSTAVI ZAŠTITNIH INSTALACIJA</v>
      </c>
      <c r="G601" s="6"/>
      <c r="H601" s="87"/>
      <c r="I601" s="119"/>
      <c r="J601" s="40"/>
    </row>
    <row r="602" spans="1:10">
      <c r="A602" s="76"/>
      <c r="B602" s="76"/>
      <c r="C602" s="76"/>
      <c r="D602" s="77"/>
      <c r="E602" s="76"/>
      <c r="F602" s="125"/>
      <c r="G602" s="6"/>
      <c r="H602" s="91"/>
      <c r="I602" s="119"/>
      <c r="J602" s="60"/>
    </row>
    <row r="603" spans="1:10">
      <c r="A603" s="58" t="str">
        <f>A$601</f>
        <v>A.</v>
      </c>
      <c r="B603" s="58">
        <f>B$601</f>
        <v>9</v>
      </c>
      <c r="C603" s="194">
        <v>1</v>
      </c>
      <c r="D603" s="194"/>
      <c r="E603" s="46"/>
      <c r="F603" s="148" t="s">
        <v>322</v>
      </c>
      <c r="H603" s="34"/>
      <c r="I603" s="115"/>
    </row>
    <row r="604" spans="1:10" ht="45">
      <c r="A604" s="58"/>
      <c r="B604" s="58"/>
      <c r="C604" s="194"/>
      <c r="D604" s="194"/>
      <c r="E604" s="46"/>
      <c r="F604" s="50" t="s">
        <v>317</v>
      </c>
      <c r="G604" s="6"/>
      <c r="H604" s="206"/>
      <c r="I604" s="116"/>
      <c r="J604" s="2"/>
    </row>
    <row r="605" spans="1:10">
      <c r="A605" s="48"/>
      <c r="B605" s="48"/>
      <c r="C605" s="48"/>
      <c r="D605" s="48"/>
      <c r="E605" s="46"/>
      <c r="F605" s="50" t="s">
        <v>366</v>
      </c>
      <c r="G605" s="60"/>
      <c r="H605" s="83"/>
      <c r="I605" s="1"/>
      <c r="J605" s="2"/>
    </row>
    <row r="606" spans="1:10" ht="45">
      <c r="A606" s="58"/>
      <c r="B606" s="58"/>
      <c r="C606" s="194"/>
      <c r="D606" s="194"/>
      <c r="E606" s="46"/>
      <c r="F606" s="50" t="s">
        <v>318</v>
      </c>
      <c r="G606" s="6"/>
      <c r="H606" s="206"/>
      <c r="I606" s="116"/>
      <c r="J606" s="2"/>
    </row>
    <row r="607" spans="1:10" ht="30">
      <c r="A607" s="58"/>
      <c r="B607" s="58"/>
      <c r="C607" s="194"/>
      <c r="D607" s="194"/>
      <c r="E607" s="46"/>
      <c r="F607" s="50" t="s">
        <v>319</v>
      </c>
      <c r="G607" s="6"/>
      <c r="H607" s="206"/>
      <c r="I607" s="116"/>
      <c r="J607" s="2"/>
    </row>
    <row r="608" spans="1:10" ht="30">
      <c r="A608" s="58"/>
      <c r="B608" s="58"/>
      <c r="C608" s="194"/>
      <c r="D608" s="194"/>
      <c r="E608" s="46"/>
      <c r="F608" s="50" t="s">
        <v>320</v>
      </c>
      <c r="G608" s="6"/>
      <c r="H608" s="206"/>
      <c r="I608" s="116"/>
      <c r="J608" s="2"/>
    </row>
    <row r="609" spans="1:10" ht="45">
      <c r="A609" s="58"/>
      <c r="B609" s="58"/>
      <c r="C609" s="194"/>
      <c r="D609" s="194"/>
      <c r="E609" s="46"/>
      <c r="F609" s="50" t="s">
        <v>323</v>
      </c>
      <c r="G609" s="6"/>
      <c r="H609" s="206"/>
      <c r="I609" s="116"/>
      <c r="J609" s="2"/>
    </row>
    <row r="610" spans="1:10" ht="75">
      <c r="A610" s="58"/>
      <c r="B610" s="58"/>
      <c r="C610" s="194"/>
      <c r="D610" s="194"/>
      <c r="E610" s="46"/>
      <c r="F610" s="50" t="s">
        <v>321</v>
      </c>
      <c r="G610" s="6"/>
      <c r="H610" s="206"/>
      <c r="I610" s="116"/>
      <c r="J610" s="2"/>
    </row>
    <row r="611" spans="1:10" ht="45">
      <c r="A611" s="58"/>
      <c r="B611" s="58"/>
      <c r="C611" s="194"/>
      <c r="D611" s="194"/>
      <c r="E611" s="46"/>
      <c r="F611" s="50" t="s">
        <v>95</v>
      </c>
      <c r="G611" s="6"/>
      <c r="H611" s="206"/>
      <c r="I611" s="116"/>
      <c r="J611" s="2"/>
    </row>
    <row r="612" spans="1:10">
      <c r="A612" s="48"/>
      <c r="B612" s="48"/>
      <c r="C612" s="48"/>
      <c r="D612" s="48"/>
      <c r="E612" s="46"/>
      <c r="F612" s="151" t="s">
        <v>313</v>
      </c>
      <c r="G612" s="6"/>
      <c r="H612" s="206"/>
      <c r="I612" s="116"/>
      <c r="J612" s="2"/>
    </row>
    <row r="613" spans="1:10" ht="47.25">
      <c r="A613" s="48"/>
      <c r="B613" s="48"/>
      <c r="C613" s="48"/>
      <c r="D613" s="194">
        <v>1</v>
      </c>
      <c r="E613" s="46"/>
      <c r="F613" s="50" t="s">
        <v>365</v>
      </c>
      <c r="G613" s="52" t="s">
        <v>30</v>
      </c>
      <c r="H613" s="53">
        <v>10</v>
      </c>
      <c r="I613" s="113"/>
      <c r="J613" s="149" t="str">
        <f t="shared" ref="J613" si="35">IF(H613*I613=0,"",H613*I613)</f>
        <v/>
      </c>
    </row>
    <row r="614" spans="1:10" ht="15.75" thickBot="1">
      <c r="A614" s="49"/>
      <c r="B614" s="49"/>
      <c r="C614" s="49"/>
      <c r="D614" s="49"/>
      <c r="E614" s="55"/>
      <c r="F614" s="122"/>
      <c r="G614" s="32"/>
      <c r="H614" s="7"/>
      <c r="I614" s="114"/>
      <c r="J614" s="57"/>
    </row>
    <row r="615" spans="1:10" ht="16.5" thickTop="1" thickBot="1">
      <c r="A615" s="96" t="str">
        <f>A$601</f>
        <v>A.</v>
      </c>
      <c r="B615" s="65">
        <f>B$601</f>
        <v>9</v>
      </c>
      <c r="C615" s="66"/>
      <c r="D615" s="140"/>
      <c r="E615" s="67"/>
      <c r="F615" s="123" t="str">
        <f>F$601</f>
        <v>SUSTAVI ZAŠTITNIH INSTALACIJA</v>
      </c>
      <c r="G615" s="68"/>
      <c r="H615" s="86"/>
      <c r="I615" s="118"/>
      <c r="J615" s="71" t="str">
        <f>IF(SUM(J603:J614)=0,"",SUM(J603:J614))</f>
        <v/>
      </c>
    </row>
    <row r="616" spans="1:10" ht="15.75" thickTop="1">
      <c r="A616" s="72"/>
      <c r="B616" s="72"/>
      <c r="C616" s="72"/>
      <c r="D616" s="73"/>
      <c r="E616" s="78"/>
      <c r="F616" s="124"/>
      <c r="G616" s="6"/>
      <c r="H616" s="87"/>
      <c r="I616" s="119"/>
      <c r="J616" s="75"/>
    </row>
    <row r="617" spans="1:10">
      <c r="A617" s="49" t="s">
        <v>18</v>
      </c>
      <c r="B617" s="49"/>
      <c r="C617" s="49"/>
      <c r="D617" s="49"/>
      <c r="E617" s="4"/>
      <c r="F617" s="50"/>
      <c r="G617" s="6"/>
      <c r="H617" s="87"/>
      <c r="I617" s="119"/>
      <c r="J617" s="40"/>
    </row>
    <row r="618" spans="1:10">
      <c r="A618" s="144" t="str">
        <f>A23</f>
        <v>A.</v>
      </c>
      <c r="B618" s="144">
        <f>B23</f>
        <v>10</v>
      </c>
      <c r="C618" s="76"/>
      <c r="D618" s="77"/>
      <c r="E618" s="76"/>
      <c r="F618" s="125" t="str">
        <f>F23</f>
        <v>ZAVRŠNI  RADOVI TE OKONČANJE PREGLEDA, MJERENJA I ISPITIVANJA</v>
      </c>
      <c r="G618" s="6"/>
      <c r="H618" s="87"/>
      <c r="I618" s="119"/>
      <c r="J618" s="40"/>
    </row>
    <row r="619" spans="1:10">
      <c r="A619" s="76"/>
      <c r="B619" s="76"/>
      <c r="C619" s="76"/>
      <c r="D619" s="77"/>
      <c r="E619" s="76"/>
      <c r="F619" s="125"/>
      <c r="G619" s="6"/>
      <c r="H619" s="91"/>
      <c r="I619" s="119"/>
      <c r="J619" s="60"/>
    </row>
    <row r="620" spans="1:10">
      <c r="A620" s="58" t="str">
        <f>A$618</f>
        <v>A.</v>
      </c>
      <c r="B620" s="58">
        <f>B$618</f>
        <v>10</v>
      </c>
      <c r="C620" s="44">
        <v>1</v>
      </c>
      <c r="D620" s="45"/>
      <c r="E620" s="46"/>
      <c r="F620" s="148" t="s">
        <v>129</v>
      </c>
      <c r="G620" s="52" t="s">
        <v>19</v>
      </c>
      <c r="H620" s="53">
        <v>1</v>
      </c>
      <c r="I620" s="113"/>
      <c r="J620" s="54" t="str">
        <f t="shared" ref="J620" si="36">IF(H620*I620,H620*I620,"")</f>
        <v/>
      </c>
    </row>
    <row r="621" spans="1:10" ht="60">
      <c r="A621" s="48"/>
      <c r="B621" s="48"/>
      <c r="C621" s="48"/>
      <c r="D621" s="45"/>
      <c r="E621" s="46"/>
      <c r="F621" s="50" t="s">
        <v>324</v>
      </c>
      <c r="G621" s="6"/>
      <c r="H621" s="89"/>
      <c r="I621" s="116"/>
      <c r="J621" s="2"/>
    </row>
    <row r="622" spans="1:10" ht="45">
      <c r="A622" s="48"/>
      <c r="B622" s="48"/>
      <c r="C622" s="48"/>
      <c r="D622" s="45"/>
      <c r="E622" s="46"/>
      <c r="F622" s="50" t="s">
        <v>325</v>
      </c>
      <c r="G622" s="6"/>
      <c r="H622" s="89"/>
      <c r="I622" s="116"/>
      <c r="J622" s="2"/>
    </row>
    <row r="623" spans="1:10" ht="30">
      <c r="A623" s="48"/>
      <c r="B623" s="48"/>
      <c r="C623" s="48"/>
      <c r="D623" s="45"/>
      <c r="E623" s="46"/>
      <c r="F623" s="50" t="s">
        <v>326</v>
      </c>
      <c r="G623" s="6"/>
      <c r="H623" s="89"/>
      <c r="I623" s="116"/>
      <c r="J623" s="2"/>
    </row>
    <row r="624" spans="1:10" ht="45">
      <c r="A624" s="48"/>
      <c r="B624" s="48"/>
      <c r="C624" s="48"/>
      <c r="D624" s="45"/>
      <c r="E624" s="46"/>
      <c r="F624" s="50" t="s">
        <v>327</v>
      </c>
      <c r="G624" s="6"/>
      <c r="H624" s="89"/>
      <c r="I624" s="116"/>
      <c r="J624" s="2"/>
    </row>
    <row r="625" spans="1:10" ht="60">
      <c r="A625" s="48"/>
      <c r="B625" s="48"/>
      <c r="C625" s="48"/>
      <c r="D625" s="45"/>
      <c r="E625" s="46"/>
      <c r="F625" s="50" t="s">
        <v>328</v>
      </c>
      <c r="G625" s="6"/>
      <c r="H625" s="89"/>
      <c r="I625" s="116"/>
      <c r="J625" s="2"/>
    </row>
    <row r="626" spans="1:10" ht="30">
      <c r="A626" s="48"/>
      <c r="B626" s="48"/>
      <c r="C626" s="48"/>
      <c r="D626" s="45"/>
      <c r="E626" s="46"/>
      <c r="F626" s="50" t="s">
        <v>329</v>
      </c>
      <c r="G626" s="6"/>
      <c r="H626" s="89"/>
      <c r="I626" s="116"/>
      <c r="J626" s="2"/>
    </row>
    <row r="627" spans="1:10" ht="30">
      <c r="A627" s="58"/>
      <c r="B627" s="58"/>
      <c r="C627" s="44"/>
      <c r="D627" s="45"/>
      <c r="E627" s="46"/>
      <c r="F627" s="50" t="s">
        <v>331</v>
      </c>
      <c r="G627" s="6"/>
      <c r="H627" s="88"/>
      <c r="I627" s="120"/>
      <c r="J627" s="2" t="s">
        <v>18</v>
      </c>
    </row>
    <row r="628" spans="1:10" ht="30">
      <c r="A628" s="58"/>
      <c r="B628" s="58"/>
      <c r="C628" s="44"/>
      <c r="D628" s="45"/>
      <c r="E628" s="46"/>
      <c r="F628" s="50" t="s">
        <v>330</v>
      </c>
      <c r="G628" s="6"/>
      <c r="H628" s="88"/>
      <c r="I628" s="120"/>
      <c r="J628" s="2" t="s">
        <v>18</v>
      </c>
    </row>
    <row r="629" spans="1:10" ht="60">
      <c r="A629" s="58"/>
      <c r="B629" s="58"/>
      <c r="C629" s="44"/>
      <c r="D629" s="45"/>
      <c r="E629" s="46"/>
      <c r="F629" s="50" t="s">
        <v>332</v>
      </c>
      <c r="G629" s="6"/>
      <c r="H629" s="88"/>
      <c r="I629" s="120"/>
      <c r="J629" s="2"/>
    </row>
    <row r="630" spans="1:10" ht="30">
      <c r="A630" s="48"/>
      <c r="B630" s="48"/>
      <c r="C630" s="48"/>
      <c r="D630" s="45"/>
      <c r="E630" s="46"/>
      <c r="F630" s="50" t="s">
        <v>130</v>
      </c>
      <c r="G630" s="6"/>
      <c r="H630" s="89"/>
      <c r="I630" s="116"/>
      <c r="J630" s="2"/>
    </row>
    <row r="631" spans="1:10" ht="30">
      <c r="A631" s="43"/>
      <c r="B631" s="44"/>
      <c r="C631" s="44"/>
      <c r="D631" s="45"/>
      <c r="E631" s="46"/>
      <c r="F631" s="50" t="s">
        <v>131</v>
      </c>
      <c r="G631" s="6"/>
      <c r="H631" s="51"/>
      <c r="I631" s="116"/>
      <c r="J631" s="2"/>
    </row>
    <row r="632" spans="1:10">
      <c r="A632" s="48"/>
      <c r="B632" s="48"/>
      <c r="C632" s="48"/>
      <c r="D632" s="212">
        <v>1</v>
      </c>
      <c r="E632" s="46"/>
      <c r="F632" s="50" t="s">
        <v>335</v>
      </c>
      <c r="G632" s="6"/>
      <c r="H632" s="51"/>
      <c r="I632" s="116"/>
      <c r="J632" s="2" t="s">
        <v>18</v>
      </c>
    </row>
    <row r="633" spans="1:10">
      <c r="A633" s="48"/>
      <c r="B633" s="48"/>
      <c r="C633" s="48"/>
      <c r="D633" s="212">
        <v>2</v>
      </c>
      <c r="E633" s="46"/>
      <c r="F633" s="50" t="s">
        <v>336</v>
      </c>
      <c r="G633" s="6"/>
      <c r="H633" s="51"/>
      <c r="I633" s="116"/>
      <c r="J633" s="2" t="s">
        <v>18</v>
      </c>
    </row>
    <row r="634" spans="1:10">
      <c r="A634" s="48"/>
      <c r="B634" s="48"/>
      <c r="C634" s="48"/>
      <c r="D634" s="212">
        <v>3</v>
      </c>
      <c r="E634" s="46"/>
      <c r="F634" s="50" t="s">
        <v>337</v>
      </c>
      <c r="G634" s="6"/>
      <c r="H634" s="51"/>
      <c r="I634" s="116"/>
      <c r="J634" s="2" t="s">
        <v>18</v>
      </c>
    </row>
    <row r="635" spans="1:10">
      <c r="A635" s="48"/>
      <c r="B635" s="48"/>
      <c r="C635" s="48"/>
      <c r="D635" s="212">
        <v>4</v>
      </c>
      <c r="E635" s="46"/>
      <c r="F635" s="50" t="s">
        <v>333</v>
      </c>
      <c r="G635" s="6"/>
      <c r="H635" s="51"/>
      <c r="I635" s="116"/>
      <c r="J635" s="2" t="s">
        <v>18</v>
      </c>
    </row>
    <row r="636" spans="1:10">
      <c r="A636" s="48"/>
      <c r="B636" s="48"/>
      <c r="C636" s="48"/>
      <c r="D636" s="212">
        <v>5</v>
      </c>
      <c r="E636" s="46"/>
      <c r="F636" s="50" t="s">
        <v>338</v>
      </c>
      <c r="G636" s="6"/>
      <c r="H636" s="51"/>
      <c r="I636" s="116"/>
      <c r="J636" s="2" t="s">
        <v>18</v>
      </c>
    </row>
    <row r="637" spans="1:10" ht="30">
      <c r="A637" s="48"/>
      <c r="B637" s="48"/>
      <c r="C637" s="48"/>
      <c r="D637" s="212">
        <v>6</v>
      </c>
      <c r="E637" s="46"/>
      <c r="F637" s="128" t="s">
        <v>340</v>
      </c>
      <c r="G637" s="6"/>
      <c r="H637" s="51"/>
      <c r="I637" s="116"/>
      <c r="J637" s="2"/>
    </row>
    <row r="638" spans="1:10" ht="30">
      <c r="A638" s="48"/>
      <c r="B638" s="48"/>
      <c r="C638" s="48"/>
      <c r="D638" s="212">
        <v>7</v>
      </c>
      <c r="E638" s="46"/>
      <c r="F638" s="128" t="s">
        <v>339</v>
      </c>
      <c r="G638" s="6"/>
      <c r="H638" s="51"/>
      <c r="I638" s="116"/>
      <c r="J638" s="2"/>
    </row>
    <row r="639" spans="1:10" ht="45">
      <c r="A639" s="43"/>
      <c r="B639" s="44"/>
      <c r="C639" s="44"/>
      <c r="D639" s="212"/>
      <c r="E639" s="46"/>
      <c r="F639" s="50" t="s">
        <v>334</v>
      </c>
      <c r="G639" s="6"/>
      <c r="H639" s="51"/>
      <c r="I639" s="116"/>
      <c r="J639" s="2"/>
    </row>
    <row r="640" spans="1:10" ht="30">
      <c r="A640" s="48"/>
      <c r="B640" s="48"/>
      <c r="C640" s="48"/>
      <c r="D640" s="212"/>
      <c r="E640" s="93" t="s">
        <v>14</v>
      </c>
      <c r="F640" s="50" t="s">
        <v>132</v>
      </c>
      <c r="G640" s="6"/>
      <c r="H640" s="51"/>
      <c r="I640" s="116"/>
      <c r="J640" s="2" t="s">
        <v>18</v>
      </c>
    </row>
    <row r="641" spans="1:10" ht="30">
      <c r="A641" s="48"/>
      <c r="B641" s="48"/>
      <c r="C641" s="48"/>
      <c r="D641" s="45"/>
      <c r="E641" s="93" t="s">
        <v>14</v>
      </c>
      <c r="F641" s="50" t="s">
        <v>133</v>
      </c>
      <c r="G641" s="6"/>
      <c r="H641" s="51"/>
      <c r="I641" s="116"/>
      <c r="J641" s="2" t="s">
        <v>18</v>
      </c>
    </row>
    <row r="642" spans="1:10" ht="30">
      <c r="A642" s="43"/>
      <c r="B642" s="44"/>
      <c r="C642" s="44"/>
      <c r="D642" s="45"/>
      <c r="E642" s="93" t="s">
        <v>14</v>
      </c>
      <c r="F642" s="50" t="s">
        <v>134</v>
      </c>
      <c r="G642" s="6"/>
      <c r="H642" s="51"/>
      <c r="I642" s="116"/>
      <c r="J642" s="2" t="s">
        <v>18</v>
      </c>
    </row>
    <row r="643" spans="1:10">
      <c r="A643" s="43"/>
      <c r="B643" s="44"/>
      <c r="C643" s="44"/>
      <c r="D643" s="45"/>
      <c r="E643" s="93" t="s">
        <v>14</v>
      </c>
      <c r="F643" s="50" t="s">
        <v>135</v>
      </c>
      <c r="G643" s="6"/>
      <c r="H643" s="51"/>
      <c r="I643" s="116"/>
      <c r="J643" s="2"/>
    </row>
    <row r="644" spans="1:10">
      <c r="A644" s="48"/>
      <c r="B644" s="48"/>
      <c r="C644" s="48"/>
      <c r="D644" s="45"/>
      <c r="E644" s="97"/>
      <c r="F644" s="50" t="s">
        <v>136</v>
      </c>
      <c r="G644" s="6"/>
      <c r="H644" s="51"/>
      <c r="I644" s="116"/>
      <c r="J644" s="2" t="s">
        <v>18</v>
      </c>
    </row>
    <row r="645" spans="1:10" ht="60">
      <c r="A645" s="43"/>
      <c r="B645" s="44"/>
      <c r="C645" s="44"/>
      <c r="D645" s="45"/>
      <c r="E645" s="46"/>
      <c r="F645" s="50" t="s">
        <v>341</v>
      </c>
    </row>
    <row r="646" spans="1:10">
      <c r="A646" s="43"/>
      <c r="B646" s="44"/>
      <c r="C646" s="44"/>
      <c r="D646" s="45"/>
      <c r="E646" s="46"/>
      <c r="F646" s="50"/>
    </row>
    <row r="647" spans="1:10" ht="30">
      <c r="A647" s="58" t="str">
        <f>A$618</f>
        <v>A.</v>
      </c>
      <c r="B647" s="58">
        <f>B$618</f>
        <v>10</v>
      </c>
      <c r="C647" s="44">
        <v>2</v>
      </c>
      <c r="D647" s="45"/>
      <c r="E647" s="46"/>
      <c r="F647" s="148" t="s">
        <v>527</v>
      </c>
      <c r="G647" s="52" t="s">
        <v>19</v>
      </c>
      <c r="H647" s="53">
        <v>1</v>
      </c>
      <c r="I647" s="113"/>
      <c r="J647" s="54" t="str">
        <f t="shared" ref="J647" si="37">IF(H647*I647,H647*I647,"")</f>
        <v/>
      </c>
    </row>
    <row r="648" spans="1:10" ht="60">
      <c r="A648" s="48"/>
      <c r="B648" s="48"/>
      <c r="C648" s="48"/>
      <c r="D648" s="212"/>
      <c r="E648" s="46"/>
      <c r="F648" s="50" t="s">
        <v>528</v>
      </c>
      <c r="G648" s="6"/>
      <c r="H648" s="51"/>
      <c r="I648" s="116"/>
      <c r="J648" s="2" t="s">
        <v>18</v>
      </c>
    </row>
    <row r="649" spans="1:10" ht="30">
      <c r="A649" s="48"/>
      <c r="B649" s="48"/>
      <c r="C649" s="48"/>
      <c r="D649" s="212"/>
      <c r="E649" s="46"/>
      <c r="F649" s="50" t="s">
        <v>529</v>
      </c>
      <c r="G649" s="6"/>
      <c r="H649" s="51"/>
      <c r="I649" s="116"/>
      <c r="J649" s="2" t="s">
        <v>18</v>
      </c>
    </row>
    <row r="650" spans="1:10" s="342" customFormat="1">
      <c r="A650" s="334"/>
      <c r="B650" s="334"/>
      <c r="C650" s="334"/>
      <c r="D650" s="343"/>
      <c r="E650" s="336"/>
      <c r="F650" s="344"/>
      <c r="G650" s="338"/>
      <c r="H650" s="345"/>
      <c r="I650" s="340"/>
      <c r="J650" s="341"/>
    </row>
    <row r="651" spans="1:10" ht="30">
      <c r="A651" s="58" t="str">
        <f>A$618</f>
        <v>A.</v>
      </c>
      <c r="B651" s="58">
        <f>B$618</f>
        <v>10</v>
      </c>
      <c r="C651" s="44">
        <v>3</v>
      </c>
      <c r="D651" s="45"/>
      <c r="E651" s="46"/>
      <c r="F651" s="148" t="s">
        <v>530</v>
      </c>
      <c r="G651" s="52" t="s">
        <v>19</v>
      </c>
      <c r="H651" s="53">
        <v>1</v>
      </c>
      <c r="I651" s="113"/>
      <c r="J651" s="54" t="str">
        <f t="shared" ref="J651" si="38">IF(H651*I651=0,"",H651*I651)</f>
        <v/>
      </c>
    </row>
    <row r="652" spans="1:10" s="342" customFormat="1" ht="38.25">
      <c r="A652" s="346"/>
      <c r="B652" s="346"/>
      <c r="C652" s="347"/>
      <c r="D652" s="343"/>
      <c r="E652" s="336"/>
      <c r="F652" s="344" t="s">
        <v>531</v>
      </c>
      <c r="G652" s="338"/>
      <c r="H652" s="345"/>
      <c r="I652" s="340"/>
      <c r="J652" s="341"/>
    </row>
    <row r="653" spans="1:10" s="342" customFormat="1">
      <c r="A653" s="346"/>
      <c r="B653" s="346"/>
      <c r="C653" s="347"/>
      <c r="D653" s="343"/>
      <c r="E653" s="336"/>
      <c r="F653" s="344" t="s">
        <v>532</v>
      </c>
      <c r="G653" s="338"/>
      <c r="H653" s="345"/>
      <c r="I653" s="340"/>
      <c r="J653" s="341"/>
    </row>
    <row r="654" spans="1:10">
      <c r="A654" s="58"/>
      <c r="B654" s="58"/>
      <c r="C654" s="44"/>
      <c r="D654" s="45"/>
      <c r="E654" s="46"/>
      <c r="F654" s="50"/>
    </row>
    <row r="655" spans="1:10" ht="15.75" thickBot="1">
      <c r="A655" s="49"/>
      <c r="B655" s="49"/>
      <c r="C655" s="49"/>
      <c r="D655" s="49"/>
      <c r="E655" s="55"/>
      <c r="F655" s="122"/>
      <c r="G655" s="32"/>
      <c r="H655" s="7"/>
      <c r="I655" s="114"/>
      <c r="J655" s="57"/>
    </row>
    <row r="656" spans="1:10" ht="16.5" thickTop="1" thickBot="1">
      <c r="A656" s="64" t="str">
        <f>A$618</f>
        <v>A.</v>
      </c>
      <c r="B656" s="65">
        <f>B$618</f>
        <v>10</v>
      </c>
      <c r="C656" s="66"/>
      <c r="D656" s="140"/>
      <c r="E656" s="67"/>
      <c r="F656" s="65" t="str">
        <f>F$618</f>
        <v>ZAVRŠNI  RADOVI TE OKONČANJE PREGLEDA, MJERENJA I ISPITIVANJA</v>
      </c>
      <c r="G656" s="68"/>
      <c r="H656" s="86"/>
      <c r="I656" s="70"/>
      <c r="J656" s="71" t="str">
        <f>IF(SUM(J620:J655)=0,"",SUM(J620:J655))</f>
        <v/>
      </c>
    </row>
    <row r="657" spans="1:10" ht="15.75" thickTop="1">
      <c r="A657" s="38" t="s">
        <v>18</v>
      </c>
      <c r="B657" s="38"/>
      <c r="C657" s="38"/>
      <c r="D657" s="38"/>
      <c r="E657" s="4"/>
      <c r="F657" s="5"/>
      <c r="G657" s="6"/>
      <c r="H657" s="87"/>
      <c r="I657" s="32"/>
      <c r="J657" s="40"/>
    </row>
    <row r="658" spans="1:10">
      <c r="A658" s="38" t="s">
        <v>18</v>
      </c>
      <c r="B658" s="38"/>
      <c r="C658" s="38"/>
      <c r="D658" s="38"/>
      <c r="E658" s="4"/>
      <c r="F658" s="5"/>
      <c r="G658" s="6"/>
      <c r="H658" s="87"/>
      <c r="I658" s="32"/>
      <c r="J658" s="40"/>
    </row>
    <row r="659" spans="1:10">
      <c r="A659" s="38"/>
      <c r="B659" s="38"/>
      <c r="C659" s="38"/>
      <c r="D659" s="38"/>
      <c r="E659" s="4"/>
      <c r="F659" s="5"/>
      <c r="G659" s="6"/>
      <c r="H659" s="6"/>
      <c r="I659" s="32"/>
      <c r="J659" s="32"/>
    </row>
    <row r="660" spans="1:10">
      <c r="A660" s="38"/>
      <c r="B660" s="38"/>
      <c r="C660" s="38"/>
      <c r="D660" s="38"/>
      <c r="E660" s="4"/>
      <c r="F660" s="98" t="s">
        <v>137</v>
      </c>
      <c r="G660" s="6"/>
      <c r="H660" s="6"/>
      <c r="I660" s="32"/>
      <c r="J660" s="32"/>
    </row>
    <row r="661" spans="1:10">
      <c r="A661" s="38"/>
      <c r="B661" s="38"/>
      <c r="C661" s="38"/>
      <c r="D661" s="38"/>
      <c r="E661" s="4"/>
      <c r="F661" s="79"/>
      <c r="G661" s="6"/>
      <c r="H661" s="6"/>
      <c r="I661" s="32"/>
      <c r="J661" s="99"/>
    </row>
    <row r="662" spans="1:10">
      <c r="A662" s="76" t="str">
        <f>A13</f>
        <v>A.</v>
      </c>
      <c r="B662" s="76"/>
      <c r="C662" s="76"/>
      <c r="D662" s="77"/>
      <c r="E662" s="4"/>
      <c r="F662" s="76" t="str">
        <f>F8</f>
        <v>TROŠKOVNIK GRAĐENJA</v>
      </c>
      <c r="G662" s="6"/>
      <c r="H662" s="6"/>
      <c r="I662" s="32"/>
      <c r="J662" s="99"/>
    </row>
    <row r="663" spans="1:10">
      <c r="A663" s="76"/>
      <c r="B663" s="76"/>
      <c r="C663" s="76"/>
      <c r="D663" s="77"/>
      <c r="E663" s="4"/>
      <c r="F663" s="76" t="str">
        <f>F9</f>
        <v>ELEKTROTEHNIKA</v>
      </c>
      <c r="G663" s="6"/>
      <c r="H663" s="6"/>
      <c r="I663" s="32"/>
      <c r="J663" s="99"/>
    </row>
    <row r="664" spans="1:10" ht="30">
      <c r="A664" s="76" t="str">
        <f t="shared" ref="A664:B673" si="39">A14</f>
        <v>A.</v>
      </c>
      <c r="B664" s="76">
        <f t="shared" si="39"/>
        <v>1</v>
      </c>
      <c r="C664" s="48"/>
      <c r="D664" s="45"/>
      <c r="E664" s="46"/>
      <c r="F664" s="50" t="str">
        <f t="shared" ref="F664:F673" si="40">F14</f>
        <v>OPĆI I TEHNIČKI UVJETI I NAPOMENE KOJE SE MORAJU PRIMJENITI TIJEKOM DEFINIRANJA CIJENA TROŠKOVNIČKIH STAVKI</v>
      </c>
      <c r="G664" s="6"/>
      <c r="H664" s="89"/>
      <c r="I664" s="40"/>
      <c r="J664" s="220"/>
    </row>
    <row r="665" spans="1:10">
      <c r="A665" s="76" t="str">
        <f t="shared" si="39"/>
        <v>A.</v>
      </c>
      <c r="B665" s="76">
        <f t="shared" si="39"/>
        <v>2</v>
      </c>
      <c r="C665" s="100"/>
      <c r="D665" s="101"/>
      <c r="E665" s="102"/>
      <c r="F665" s="50" t="str">
        <f t="shared" si="40"/>
        <v>ELEKTROTEHNIČKI I OSTALI PRIPREMNI RADOVI</v>
      </c>
      <c r="G665" s="104"/>
      <c r="H665" s="104"/>
      <c r="I665" s="105"/>
      <c r="J665" s="317" t="str">
        <f>IF(J148=0,"",J148)</f>
        <v/>
      </c>
    </row>
    <row r="666" spans="1:10" ht="30">
      <c r="A666" s="76" t="str">
        <f t="shared" si="39"/>
        <v>A.</v>
      </c>
      <c r="B666" s="76">
        <f t="shared" si="39"/>
        <v>3</v>
      </c>
      <c r="C666" s="100"/>
      <c r="D666" s="101"/>
      <c r="E666" s="102"/>
      <c r="F666" s="50" t="str">
        <f t="shared" si="40"/>
        <v>PODRŠKA ELEKTROTEHNIČKIM RADOVIMA OSTALIH STRUKA, na primjer  GRAĐEVINSKE</v>
      </c>
      <c r="G666" s="104"/>
      <c r="H666" s="104"/>
      <c r="I666" s="105"/>
      <c r="J666" s="317" t="str">
        <f>IF(J240=0,"",J240)</f>
        <v/>
      </c>
    </row>
    <row r="667" spans="1:10">
      <c r="A667" s="76" t="str">
        <f t="shared" si="39"/>
        <v>A.</v>
      </c>
      <c r="B667" s="76">
        <f t="shared" si="39"/>
        <v>4</v>
      </c>
      <c r="C667" s="100"/>
      <c r="D667" s="101"/>
      <c r="E667" s="102"/>
      <c r="F667" s="50" t="str">
        <f t="shared" si="40"/>
        <v>TRASE ELEKTROTEHNIČKIH INSTALACIJA</v>
      </c>
      <c r="G667" s="104"/>
      <c r="H667" s="104"/>
      <c r="I667" s="105"/>
      <c r="J667" s="317" t="str">
        <f>IF(J290=0,"",J290)</f>
        <v/>
      </c>
    </row>
    <row r="668" spans="1:10">
      <c r="A668" s="76" t="str">
        <f t="shared" si="39"/>
        <v>A.</v>
      </c>
      <c r="B668" s="76">
        <f t="shared" si="39"/>
        <v>5</v>
      </c>
      <c r="C668" s="100"/>
      <c r="D668" s="101"/>
      <c r="E668" s="102"/>
      <c r="F668" s="50" t="str">
        <f t="shared" si="40"/>
        <v>ELEKTROTEHNIČKE INSTALACIJE I RADOVI</v>
      </c>
      <c r="G668" s="104"/>
      <c r="H668" s="104"/>
      <c r="I668" s="105"/>
      <c r="J668" s="317" t="str">
        <f>IF(J370=0,"",J370)</f>
        <v/>
      </c>
    </row>
    <row r="669" spans="1:10">
      <c r="A669" s="76" t="str">
        <f t="shared" si="39"/>
        <v>A.</v>
      </c>
      <c r="B669" s="76">
        <f t="shared" si="39"/>
        <v>6</v>
      </c>
      <c r="C669" s="100"/>
      <c r="D669" s="101"/>
      <c r="E669" s="102"/>
      <c r="F669" s="50" t="str">
        <f t="shared" si="40"/>
        <v>ELEKTRO ENERGETSKI ORMARI</v>
      </c>
      <c r="G669" s="104"/>
      <c r="H669" s="104"/>
      <c r="I669" s="105"/>
      <c r="J669" s="317" t="str">
        <f>IF(J480=0,"",J480)</f>
        <v/>
      </c>
    </row>
    <row r="670" spans="1:10">
      <c r="A670" s="76" t="str">
        <f t="shared" si="39"/>
        <v>A.</v>
      </c>
      <c r="B670" s="76">
        <f t="shared" si="39"/>
        <v>7</v>
      </c>
      <c r="C670" s="100"/>
      <c r="D670" s="101"/>
      <c r="E670" s="102"/>
      <c r="F670" s="50" t="str">
        <f t="shared" si="40"/>
        <v>SVJETLOTEHNIKA</v>
      </c>
      <c r="G670" s="104"/>
      <c r="H670" s="104"/>
      <c r="I670" s="105"/>
      <c r="J670" s="317" t="str">
        <f>IF(J573=0,"",J573)</f>
        <v/>
      </c>
    </row>
    <row r="671" spans="1:10">
      <c r="A671" s="76" t="str">
        <f t="shared" si="39"/>
        <v>A.</v>
      </c>
      <c r="B671" s="76">
        <f t="shared" si="39"/>
        <v>8</v>
      </c>
      <c r="C671" s="100"/>
      <c r="D671" s="101"/>
      <c r="E671" s="102"/>
      <c r="F671" s="50" t="str">
        <f t="shared" si="40"/>
        <v>PRIKLJUČNICE I OSTALA ELEKTRO ENERGETSKA OPREMA</v>
      </c>
      <c r="G671" s="104"/>
      <c r="H671" s="104"/>
      <c r="I671" s="105"/>
      <c r="J671" s="317" t="str">
        <f>IF(J598=0,"",J598)</f>
        <v/>
      </c>
    </row>
    <row r="672" spans="1:10">
      <c r="A672" s="76" t="str">
        <f t="shared" si="39"/>
        <v>A.</v>
      </c>
      <c r="B672" s="76">
        <f t="shared" si="39"/>
        <v>9</v>
      </c>
      <c r="C672" s="100"/>
      <c r="D672" s="101"/>
      <c r="E672" s="102"/>
      <c r="F672" s="50" t="str">
        <f t="shared" si="40"/>
        <v>SUSTAVI ZAŠTITNIH INSTALACIJA</v>
      </c>
      <c r="G672" s="104"/>
      <c r="H672" s="104"/>
      <c r="I672" s="105"/>
      <c r="J672" s="317" t="str">
        <f>IF(J615=0,"",J615)</f>
        <v/>
      </c>
    </row>
    <row r="673" spans="1:10" ht="30">
      <c r="A673" s="76" t="str">
        <f t="shared" si="39"/>
        <v>A.</v>
      </c>
      <c r="B673" s="76">
        <f t="shared" si="39"/>
        <v>10</v>
      </c>
      <c r="C673" s="100"/>
      <c r="D673" s="101"/>
      <c r="E673" s="102"/>
      <c r="F673" s="50" t="str">
        <f t="shared" si="40"/>
        <v>ZAVRŠNI  RADOVI TE OKONČANJE PREGLEDA, MJERENJA I ISPITIVANJA</v>
      </c>
      <c r="G673" s="104"/>
      <c r="H673" s="104"/>
      <c r="I673" s="105"/>
      <c r="J673" s="317" t="str">
        <f>IF(J656=0,"",J656)</f>
        <v/>
      </c>
    </row>
    <row r="674" spans="1:10" ht="15.75" thickBot="1">
      <c r="A674" s="100"/>
      <c r="B674" s="100"/>
      <c r="C674" s="100"/>
      <c r="D674" s="101"/>
      <c r="E674" s="102"/>
      <c r="F674" s="103"/>
      <c r="G674" s="6"/>
      <c r="H674" s="6"/>
      <c r="I674" s="32"/>
      <c r="J674" s="99"/>
    </row>
    <row r="675" spans="1:10" ht="16.5" thickTop="1" thickBot="1">
      <c r="A675" s="106" t="str">
        <f>A662</f>
        <v>A.</v>
      </c>
      <c r="B675" s="66"/>
      <c r="C675" s="66"/>
      <c r="D675" s="140"/>
      <c r="E675" s="67"/>
      <c r="F675" s="66" t="s">
        <v>443</v>
      </c>
      <c r="G675" s="362" t="s">
        <v>20</v>
      </c>
      <c r="H675" s="362"/>
      <c r="I675" s="363">
        <f>SUM(J665:J673)</f>
        <v>0</v>
      </c>
      <c r="J675" s="363"/>
    </row>
    <row r="676" spans="1:10" ht="15.75" thickTop="1">
      <c r="A676" s="377" t="s">
        <v>513</v>
      </c>
      <c r="B676" s="60"/>
      <c r="C676" s="60"/>
      <c r="D676" s="107"/>
      <c r="E676" s="108"/>
      <c r="F676" s="60"/>
      <c r="G676" s="60"/>
      <c r="H676" s="109"/>
      <c r="I676" s="60"/>
      <c r="J676" s="60"/>
    </row>
    <row r="677" spans="1:10">
      <c r="A677" s="60"/>
      <c r="B677" s="60"/>
      <c r="C677" s="60"/>
      <c r="D677" s="107"/>
      <c r="E677" s="108"/>
      <c r="F677" s="60"/>
      <c r="G677" s="60"/>
      <c r="H677" s="109"/>
      <c r="I677" s="60" t="s">
        <v>535</v>
      </c>
      <c r="J677" s="60"/>
    </row>
    <row r="678" spans="1:10">
      <c r="A678" s="60"/>
      <c r="B678" s="60"/>
      <c r="C678" s="60"/>
      <c r="D678" s="107"/>
      <c r="E678" s="108"/>
      <c r="F678" s="60"/>
      <c r="G678" s="60"/>
      <c r="H678" s="109"/>
      <c r="I678" s="60"/>
      <c r="J678" s="60"/>
    </row>
    <row r="679" spans="1:10">
      <c r="A679" s="110"/>
      <c r="B679" s="32"/>
      <c r="C679" s="32"/>
      <c r="D679" s="32"/>
      <c r="E679" s="108"/>
      <c r="F679" s="111"/>
      <c r="G679" s="6"/>
      <c r="H679" s="6"/>
      <c r="I679" s="110"/>
      <c r="J679" s="112"/>
    </row>
    <row r="680" spans="1:10">
      <c r="A680" s="60"/>
      <c r="B680" s="60"/>
      <c r="C680" s="60"/>
      <c r="D680" s="107"/>
      <c r="E680" s="108"/>
      <c r="F680" s="60"/>
      <c r="G680" s="60"/>
      <c r="H680" s="109"/>
      <c r="I680" s="60"/>
      <c r="J680" s="60"/>
    </row>
    <row r="681" spans="1:10">
      <c r="D681" s="34"/>
      <c r="H681" s="84"/>
    </row>
    <row r="682" spans="1:10">
      <c r="D682" s="34"/>
      <c r="H682" s="84"/>
    </row>
    <row r="683" spans="1:10">
      <c r="D683" s="34"/>
      <c r="H683" s="84"/>
    </row>
    <row r="684" spans="1:10">
      <c r="D684" s="34"/>
      <c r="H684" s="84"/>
    </row>
    <row r="685" spans="1:10">
      <c r="D685" s="34"/>
      <c r="H685" s="84"/>
    </row>
  </sheetData>
  <sheetProtection algorithmName="SHA-512" hashValue="Lza+ojVCyseDm6MHLkedkRVYfwepIpYyVj4+L6Y3DzVfaLbo4NweG1C5+NklL027f3dbfTBT0qbjZAqyybxftQ==" saltValue="T9LIJRb2YGcTseVTQtG9AQ==" spinCount="100000" sheet="1" formatCells="0" formatColumns="0" formatRows="0" insertColumns="0" insertRows="0" insertHyperlinks="0" deleteColumns="0" deleteRows="0" sort="0" autoFilter="0" pivotTables="0"/>
  <mergeCells count="61">
    <mergeCell ref="B2:F2"/>
    <mergeCell ref="H2:J2"/>
    <mergeCell ref="E3:F4"/>
    <mergeCell ref="H3:J3"/>
    <mergeCell ref="H4:J4"/>
    <mergeCell ref="B89:J89"/>
    <mergeCell ref="B51:J51"/>
    <mergeCell ref="B39:J39"/>
    <mergeCell ref="B40:J40"/>
    <mergeCell ref="B48:J48"/>
    <mergeCell ref="B49:J49"/>
    <mergeCell ref="B50:J50"/>
    <mergeCell ref="B42:J42"/>
    <mergeCell ref="B41:J41"/>
    <mergeCell ref="B43:J43"/>
    <mergeCell ref="B44:J44"/>
    <mergeCell ref="B45:J45"/>
    <mergeCell ref="B46:J46"/>
    <mergeCell ref="B73:J73"/>
    <mergeCell ref="B65:J65"/>
    <mergeCell ref="B66:J66"/>
    <mergeCell ref="G675:H675"/>
    <mergeCell ref="I675:J675"/>
    <mergeCell ref="A97:F97"/>
    <mergeCell ref="B78:J78"/>
    <mergeCell ref="B91:J91"/>
    <mergeCell ref="B92:J92"/>
    <mergeCell ref="B90:J90"/>
    <mergeCell ref="B79:J79"/>
    <mergeCell ref="B80:J80"/>
    <mergeCell ref="B81:J81"/>
    <mergeCell ref="B82:J82"/>
    <mergeCell ref="B84:J84"/>
    <mergeCell ref="B85:J85"/>
    <mergeCell ref="B86:J86"/>
    <mergeCell ref="B88:J88"/>
    <mergeCell ref="B83:J83"/>
    <mergeCell ref="B67:J67"/>
    <mergeCell ref="B70:J70"/>
    <mergeCell ref="B72:J72"/>
    <mergeCell ref="B68:J68"/>
    <mergeCell ref="B69:J69"/>
    <mergeCell ref="B71:J71"/>
    <mergeCell ref="B74:J74"/>
    <mergeCell ref="B77:J77"/>
    <mergeCell ref="B87:J87"/>
    <mergeCell ref="B75:J75"/>
    <mergeCell ref="B76:J76"/>
    <mergeCell ref="B52:J52"/>
    <mergeCell ref="B59:J59"/>
    <mergeCell ref="B64:J64"/>
    <mergeCell ref="B60:J60"/>
    <mergeCell ref="B61:J61"/>
    <mergeCell ref="B63:J63"/>
    <mergeCell ref="B62:J62"/>
    <mergeCell ref="B53:J53"/>
    <mergeCell ref="B54:J54"/>
    <mergeCell ref="B55:J55"/>
    <mergeCell ref="B56:J56"/>
    <mergeCell ref="B57:J57"/>
    <mergeCell ref="B58:J58"/>
  </mergeCells>
  <phoneticPr fontId="80" type="noConversion"/>
  <pageMargins left="0.70866141732283472" right="0.11811023622047245" top="0.35433070866141736" bottom="0.35433070866141736" header="0.31496062992125984" footer="0.31496062992125984"/>
  <pageSetup paperSize="9" scale="70" fitToHeight="0" orientation="portrait" r:id="rId1"/>
  <headerFooter>
    <oddFooter>&amp;RStr. &amp;P od &amp;N</oddFooter>
  </headerFooter>
  <rowBreaks count="3" manualBreakCount="3">
    <brk id="34" max="9" man="1"/>
    <brk id="93" max="9" man="1"/>
    <brk id="65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1:I27"/>
  <sheetViews>
    <sheetView view="pageBreakPreview" zoomScale="115" zoomScaleNormal="100" zoomScaleSheetLayoutView="115" workbookViewId="0">
      <selection activeCell="A11" sqref="A11:E11"/>
    </sheetView>
  </sheetViews>
  <sheetFormatPr defaultRowHeight="12.75"/>
  <cols>
    <col min="1" max="1" width="42.28515625" style="280" customWidth="1"/>
    <col min="2" max="2" width="8.85546875" style="280" customWidth="1"/>
    <col min="3" max="3" width="10" style="280" customWidth="1"/>
    <col min="4" max="4" width="10.140625" style="280" customWidth="1"/>
    <col min="5" max="5" width="16" style="280" customWidth="1"/>
    <col min="6" max="18" width="9.140625" style="280"/>
    <col min="19" max="19" width="7.85546875" style="280" customWidth="1"/>
    <col min="20" max="16384" width="9.140625" style="280"/>
  </cols>
  <sheetData>
    <row r="11" spans="1:5" ht="15">
      <c r="A11" s="375" t="s">
        <v>504</v>
      </c>
      <c r="B11" s="375"/>
      <c r="C11" s="375"/>
      <c r="D11" s="375"/>
      <c r="E11" s="375"/>
    </row>
    <row r="12" spans="1:5">
      <c r="A12" s="376" t="s">
        <v>452</v>
      </c>
      <c r="B12" s="376"/>
      <c r="C12" s="376"/>
      <c r="D12" s="376"/>
      <c r="E12" s="376"/>
    </row>
    <row r="13" spans="1:5">
      <c r="A13" s="376" t="s">
        <v>461</v>
      </c>
      <c r="B13" s="376"/>
      <c r="C13" s="376"/>
      <c r="D13" s="376"/>
      <c r="E13" s="376"/>
    </row>
    <row r="14" spans="1:5" ht="14.25">
      <c r="E14" s="281"/>
    </row>
    <row r="15" spans="1:5" ht="14.25">
      <c r="A15" s="281" t="s">
        <v>505</v>
      </c>
      <c r="E15" s="282">
        <f>'građevinsko-obrtnički'!E171</f>
        <v>0</v>
      </c>
    </row>
    <row r="16" spans="1:5" ht="14.25">
      <c r="E16" s="281"/>
    </row>
    <row r="17" spans="1:9" ht="14.25">
      <c r="A17" s="281" t="s">
        <v>508</v>
      </c>
      <c r="E17" s="282">
        <f>Elektrotehnika!I675</f>
        <v>0</v>
      </c>
    </row>
    <row r="18" spans="1:9" s="284" customFormat="1" ht="16.5" customHeight="1" thickBot="1">
      <c r="A18" s="283"/>
      <c r="B18" s="283"/>
      <c r="E18" s="282"/>
      <c r="G18" s="285"/>
      <c r="H18" s="286"/>
      <c r="I18" s="286"/>
    </row>
    <row r="19" spans="1:9" s="284" customFormat="1" ht="14.25">
      <c r="A19" s="287" t="s">
        <v>20</v>
      </c>
      <c r="B19" s="288"/>
      <c r="C19" s="289"/>
      <c r="D19" s="289"/>
      <c r="E19" s="290">
        <f>SUM(E15:E18)</f>
        <v>0</v>
      </c>
      <c r="F19" s="282"/>
    </row>
    <row r="20" spans="1:9" s="284" customFormat="1" ht="16.5" customHeight="1" thickBot="1">
      <c r="A20" s="320" t="s">
        <v>506</v>
      </c>
      <c r="B20" s="321"/>
      <c r="C20" s="322"/>
      <c r="D20" s="322"/>
      <c r="E20" s="291">
        <f>E19*0.25</f>
        <v>0</v>
      </c>
      <c r="F20" s="282"/>
    </row>
    <row r="21" spans="1:9" s="284" customFormat="1" ht="15" thickBot="1">
      <c r="A21" s="323" t="s">
        <v>507</v>
      </c>
      <c r="B21" s="324"/>
      <c r="C21" s="325"/>
      <c r="D21" s="325"/>
      <c r="E21" s="326">
        <f>SUM(E19:E20)</f>
        <v>0</v>
      </c>
      <c r="F21" s="292"/>
    </row>
    <row r="22" spans="1:9" s="294" customFormat="1" ht="15" customHeight="1">
      <c r="A22" s="297" t="s">
        <v>513</v>
      </c>
    </row>
    <row r="23" spans="1:9" s="294" customFormat="1" ht="15" customHeight="1">
      <c r="A23" s="293"/>
    </row>
    <row r="24" spans="1:9" s="294" customFormat="1" ht="15">
      <c r="A24" s="284" t="s">
        <v>514</v>
      </c>
    </row>
    <row r="25" spans="1:9" s="294" customFormat="1" ht="15"/>
    <row r="26" spans="1:9" s="294" customFormat="1" ht="15">
      <c r="C26" s="296" t="s">
        <v>515</v>
      </c>
    </row>
    <row r="27" spans="1:9" s="294" customFormat="1" ht="15">
      <c r="F27" s="295"/>
    </row>
  </sheetData>
  <sheetProtection algorithmName="SHA-512" hashValue="3DvFVA5gMZYLG7Vwy0i84bBuPAiYaS+PtKW/WyRo9JO9wtIKZQgoEyAL8aeElZniWR+u504f2EIh8rDUQue4AQ==" saltValue="l13ydMFPq81ISoh/erRteQ==" spinCount="100000" sheet="1" formatCells="0" formatColumns="0" formatRows="0" insertColumns="0" insertRows="0" insertHyperlinks="0" deleteColumns="0" deleteRows="0" sort="0" autoFilter="0" pivotTables="0"/>
  <mergeCells count="3">
    <mergeCell ref="A11:E11"/>
    <mergeCell ref="A12:E12"/>
    <mergeCell ref="A13:E13"/>
  </mergeCells>
  <pageMargins left="0.74803149606299213" right="0.74803149606299213" top="0.98425196850393704" bottom="0.98425196850393704" header="0.51181102362204722" footer="0.51181102362204722"/>
  <pageSetup paperSize="9" scale="98" orientation="portrait" r:id="rId1"/>
  <headerFooter alignWithMargins="0">
    <oddFooter>&amp;RStr. &amp;P od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građevinsko-obrtnički</vt:lpstr>
      <vt:lpstr>Elektrotehnika</vt:lpstr>
      <vt:lpstr>rekapitulacija</vt:lpstr>
      <vt:lpstr>Elektrotehnika!Print_Area</vt:lpstr>
      <vt:lpstr>rekapitulacija!Print_Area</vt:lpstr>
      <vt:lpstr>Elektrotehnika!Print_Titles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srecko</dc:creator>
  <cp:lastModifiedBy>Srećko Stavnicki</cp:lastModifiedBy>
  <cp:lastPrinted>2023-11-08T09:56:14Z</cp:lastPrinted>
  <dcterms:created xsi:type="dcterms:W3CDTF">2020-12-04T09:09:04Z</dcterms:created>
  <dcterms:modified xsi:type="dcterms:W3CDTF">2023-11-08T10:07:24Z</dcterms:modified>
</cp:coreProperties>
</file>