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0" windowWidth="28800" windowHeight="11835"/>
  </bookViews>
  <sheets>
    <sheet name="TEHNIČKE SPECIFIKACIJE" sheetId="11" r:id="rId1"/>
    <sheet name="SPECIFIKACIJA mob.uređaja" sheetId="7" r:id="rId2"/>
    <sheet name="TROŠKOVNIK" sheetId="2" r:id="rId3"/>
  </sheets>
  <definedNames>
    <definedName name="_xlnm.Print_Area" localSheetId="1">'SPECIFIKACIJA mob.uređaja'!$A$1:$D$124</definedName>
    <definedName name="_xlnm.Print_Area" localSheetId="0">'TEHNIČKE SPECIFIKACIJE'!$A$1:$D$37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2" l="1"/>
  <c r="F70" i="2"/>
  <c r="F63" i="2"/>
  <c r="F62" i="2"/>
  <c r="F13" i="2"/>
  <c r="F12" i="2"/>
  <c r="F72" i="2" l="1"/>
  <c r="B98" i="2" s="1"/>
  <c r="F64" i="2"/>
  <c r="B97" i="2" s="1"/>
  <c r="F14" i="2"/>
  <c r="E83" i="2" l="1"/>
  <c r="F55" i="2"/>
  <c r="F54" i="2"/>
  <c r="F56" i="2" l="1"/>
  <c r="B96" i="2" s="1"/>
  <c r="F47" i="2" l="1"/>
  <c r="F46" i="2"/>
  <c r="F48" i="2" l="1"/>
  <c r="B95" i="2" s="1"/>
  <c r="F39" i="2"/>
  <c r="F38" i="2"/>
  <c r="E79" i="2"/>
  <c r="E80" i="2"/>
  <c r="E82" i="2"/>
  <c r="F31" i="2"/>
  <c r="F30" i="2"/>
  <c r="E85" i="2"/>
  <c r="F40" i="2" l="1"/>
  <c r="B94" i="2" s="1"/>
  <c r="F32" i="2"/>
  <c r="B93" i="2" s="1"/>
  <c r="E84" i="2" l="1"/>
  <c r="E81" i="2"/>
  <c r="E86" i="2" s="1"/>
  <c r="B99" i="2" s="1"/>
  <c r="F23" i="2"/>
  <c r="F22" i="2"/>
  <c r="F7" i="2"/>
  <c r="F8" i="2"/>
  <c r="F24" i="2" l="1"/>
  <c r="F9" i="2"/>
  <c r="B91" i="2" l="1"/>
  <c r="F15" i="2"/>
  <c r="B92" i="2"/>
  <c r="B100" i="2" l="1"/>
  <c r="B101" i="2" s="1"/>
  <c r="B102" i="2" s="1"/>
</calcChain>
</file>

<file path=xl/sharedStrings.xml><?xml version="1.0" encoding="utf-8"?>
<sst xmlns="http://schemas.openxmlformats.org/spreadsheetml/2006/main" count="424" uniqueCount="215">
  <si>
    <t>TROŠKOVNIK</t>
  </si>
  <si>
    <t>I. GRUPA KORISNIKA</t>
  </si>
  <si>
    <t>Troškovnik mjesečnih naknada mobilnih priključaka</t>
  </si>
  <si>
    <t xml:space="preserve">Mjesečne naknade </t>
  </si>
  <si>
    <t xml:space="preserve">Broj priključaka </t>
  </si>
  <si>
    <t>priključak</t>
  </si>
  <si>
    <t>Mjesečna naknada za pristup mobilnoj mreži</t>
  </si>
  <si>
    <t xml:space="preserve">a </t>
  </si>
  <si>
    <t xml:space="preserve">b </t>
  </si>
  <si>
    <t xml:space="preserve">c </t>
  </si>
  <si>
    <r>
      <t xml:space="preserve">d = a </t>
    </r>
    <r>
      <rPr>
        <b/>
        <sz val="8"/>
        <color theme="1"/>
        <rFont val="Arial"/>
        <family val="2"/>
        <charset val="238"/>
      </rPr>
      <t>x</t>
    </r>
    <r>
      <rPr>
        <b/>
        <sz val="10"/>
        <color theme="1"/>
        <rFont val="Arial"/>
        <family val="2"/>
        <charset val="238"/>
      </rPr>
      <t xml:space="preserve"> b </t>
    </r>
    <r>
      <rPr>
        <b/>
        <sz val="8"/>
        <color theme="1"/>
        <rFont val="Arial"/>
        <family val="2"/>
        <charset val="238"/>
      </rPr>
      <t>x</t>
    </r>
    <r>
      <rPr>
        <b/>
        <sz val="10"/>
        <color theme="1"/>
        <rFont val="Arial"/>
        <family val="2"/>
        <charset val="238"/>
      </rPr>
      <t xml:space="preserve"> c</t>
    </r>
  </si>
  <si>
    <t xml:space="preserve">Jedinica mjere </t>
  </si>
  <si>
    <t xml:space="preserve">Broj 
mjeseci </t>
  </si>
  <si>
    <t>II. GRUPA KORISNIKA</t>
  </si>
  <si>
    <t>Cjenik mobilnih uređaja - jednokratni trošak</t>
  </si>
  <si>
    <t>Kategorija uređaja prema tehničkoj specifikaciji</t>
  </si>
  <si>
    <t>kom</t>
  </si>
  <si>
    <t>Količina</t>
  </si>
  <si>
    <t>Mobilni uređaj kategorije 1</t>
  </si>
  <si>
    <t>Mobilni uređaj kategorije 2</t>
  </si>
  <si>
    <t>Mobilni uređaj kategorije 3</t>
  </si>
  <si>
    <t>Mobilni uređaj kategorije 4</t>
  </si>
  <si>
    <t>Mobilni uređaj kategorije 5</t>
  </si>
  <si>
    <t>Mobilni uređaj kategorije 6</t>
  </si>
  <si>
    <r>
      <t xml:space="preserve">c = a </t>
    </r>
    <r>
      <rPr>
        <b/>
        <sz val="8"/>
        <color theme="1"/>
        <rFont val="Arial"/>
        <family val="2"/>
        <charset val="238"/>
      </rPr>
      <t>x</t>
    </r>
    <r>
      <rPr>
        <b/>
        <sz val="10"/>
        <color theme="1"/>
        <rFont val="Arial"/>
        <family val="2"/>
        <charset val="238"/>
      </rPr>
      <t xml:space="preserve"> b</t>
    </r>
  </si>
  <si>
    <t>Ukupno troškovi (1+2+3)</t>
  </si>
  <si>
    <t>UKUPNO I. GRUPA KORISNIKA</t>
  </si>
  <si>
    <t>UKUPNO II. GRUPA KORISNIKA</t>
  </si>
  <si>
    <t>REKAPITULACIJA</t>
  </si>
  <si>
    <t>Ukupno (kn)</t>
  </si>
  <si>
    <t xml:space="preserve">Jedinična cijena (kn)
(bez PDV-a) </t>
  </si>
  <si>
    <t xml:space="preserve">Jedinična cijena (kn) 
(bez PDV-a) </t>
  </si>
  <si>
    <t>Ukupna cijena (kn) 
(bez PDV-a)</t>
  </si>
  <si>
    <t>Ukupna cijena (kn)
(bez PDV-a)</t>
  </si>
  <si>
    <t>Ukupna cijena s PDV-om</t>
  </si>
  <si>
    <t>Iznos PDV-a</t>
  </si>
  <si>
    <t>Ukupna cijena bez PDV-a</t>
  </si>
  <si>
    <t>UKUPNO ZA II. GRUPU KORISNIKA</t>
  </si>
  <si>
    <t>UKUPNO ZA I. GRUPU KORISNIKA</t>
  </si>
  <si>
    <t>MOBILNI UREĐAJ KATEGORIJA 1</t>
  </si>
  <si>
    <t>Vrsta:</t>
  </si>
  <si>
    <t>Pametni telefon</t>
  </si>
  <si>
    <t>Frekvencijsko područje:</t>
  </si>
  <si>
    <t>2G, 3G, 4G</t>
  </si>
  <si>
    <t>Zaslon:</t>
  </si>
  <si>
    <t>Razlučivost:</t>
  </si>
  <si>
    <t>Procesor:</t>
  </si>
  <si>
    <t>Kamera zadnja (primarna):</t>
  </si>
  <si>
    <t>Kamera prednja:</t>
  </si>
  <si>
    <t>min. 12 MP</t>
  </si>
  <si>
    <t>Povezivost:</t>
  </si>
  <si>
    <t>Memorija RAM:</t>
  </si>
  <si>
    <t>Memorija ROM:</t>
  </si>
  <si>
    <t>Operativni sustav:</t>
  </si>
  <si>
    <t>iOS 13</t>
  </si>
  <si>
    <t>Memorisko proširenje:</t>
  </si>
  <si>
    <t>/</t>
  </si>
  <si>
    <t>Baterija (mAh):</t>
  </si>
  <si>
    <t>MOBILNI UREĐAJ KATEGORIJA 2</t>
  </si>
  <si>
    <t>MOBILNI UREĐAJ KATEGORIJA 3</t>
  </si>
  <si>
    <t>min. 32 MP</t>
  </si>
  <si>
    <t>MOBILNI UREĐAJ KATEGORIJA 4</t>
  </si>
  <si>
    <t>MOBILNI UREĐAJ KATEGORIJA 5</t>
  </si>
  <si>
    <t>MOBILNI UREĐAJ KATEGORIJA 6</t>
  </si>
  <si>
    <t>Proizvođač i model ponuđenog uređaja za kategoriju 1:</t>
  </si>
  <si>
    <t>Proizvođač i model ponuđenog uređaja za kategoriju 2:</t>
  </si>
  <si>
    <t>Proizvođač i model ponuđenog uređaja za kategoriju 3:</t>
  </si>
  <si>
    <t>Proizvođač i model ponuđenog uređaja za kategoriju 4:</t>
  </si>
  <si>
    <t>Proizvođač i model ponuđenog uređaja za kategoriju 5:</t>
  </si>
  <si>
    <t>Proizvođač i model ponuđenog uređaja za kategoriju 6:</t>
  </si>
  <si>
    <t>TEHNIČKE SPECIFIKACIJE</t>
  </si>
  <si>
    <t>Minimalne tehničke specifikacije uređaja prema kategorijama</t>
  </si>
  <si>
    <t>min. 828 x 1792 pix</t>
  </si>
  <si>
    <t>min. 4GB</t>
  </si>
  <si>
    <t>min. 256GB</t>
  </si>
  <si>
    <t>min. 3110 mAh</t>
  </si>
  <si>
    <t>min. 1440 x 3040 pix</t>
  </si>
  <si>
    <t>min. 8GB</t>
  </si>
  <si>
    <t>min. 128GB</t>
  </si>
  <si>
    <t>min. 6GB</t>
  </si>
  <si>
    <t>min. 3650 mAh</t>
  </si>
  <si>
    <t>min. 4500 mAh</t>
  </si>
  <si>
    <t>min. 64GB</t>
  </si>
  <si>
    <t>min. 3GB</t>
  </si>
  <si>
    <t>min. 32GB</t>
  </si>
  <si>
    <t>Proizvođač i model ponuđenog uređaja za kategoriju 7:</t>
  </si>
  <si>
    <t>MOBILNI UREĐAJ KATEGORIJA 7</t>
  </si>
  <si>
    <t>Mobilni uređaj kategorije 7</t>
  </si>
  <si>
    <t>III. GRUPA KORISNIKA</t>
  </si>
  <si>
    <t>IV. GRUPA KORISNIKA</t>
  </si>
  <si>
    <t>UKUPNO III. GRUPA KORISNIKA</t>
  </si>
  <si>
    <t>UKUPNO IV. GRUPA KORISNIKA</t>
  </si>
  <si>
    <t>V. GRUPA KORISNIKA</t>
  </si>
  <si>
    <t xml:space="preserve">Tarifa s neograničenim podatkovnim prometom u RH uz spuštanje brzine nakon minimalno potrošenih 2 GB </t>
  </si>
  <si>
    <t>VI. GRUPA KORISNIKA</t>
  </si>
  <si>
    <t xml:space="preserve">Tarifa s neograničenim podatkovnim prometom u RH uz spuštanje brzine nakon potrošenih minimalno  25 GB </t>
  </si>
  <si>
    <t>UKUPNO ZA III. GRUPU KORISNIKA</t>
  </si>
  <si>
    <t>UKUPNO ZA IV. GRUPU KORISNIKA</t>
  </si>
  <si>
    <t>UKUPNO ZA V. GRUPU KORISNIKA</t>
  </si>
  <si>
    <t>UKUPNO ZA VI. GRUPU KORISNIKA</t>
  </si>
  <si>
    <t>UKUPNO V. GRUPA KORISNIKA</t>
  </si>
  <si>
    <t>UKUPNO VI. GRUPA KORISNIKA</t>
  </si>
  <si>
    <t>Tarifa koja uključuje 5000 SMS poruka prema svim nacionalnim i međunarodnim mrežama, neograničenim podatkovnim prometom u RH uz spuštanje brzine nakon potrošenih minimalno 3 GB</t>
  </si>
  <si>
    <t>Tarifa koja uključuje neograničeni podatkovni promet u RH uz spuštanje brzine nakon potrošenih minimalno 3 GB</t>
  </si>
  <si>
    <t>6,088" S-IPS LCD, 16 M</t>
  </si>
  <si>
    <t>min. 1560x720 pix (HD+), 16 M boja</t>
  </si>
  <si>
    <t>MediaTek MT6761, Quad-core (4x2,0 GHz)</t>
  </si>
  <si>
    <t>8,0 Mpix</t>
  </si>
  <si>
    <t>13,0 Mpix</t>
  </si>
  <si>
    <t>Bluetooth - v4.2, USB - microUSB v2.0
Wi-Fi - 802.11 b/g/n, GPRS, EDGE, 
HSDPA - do 42 Mbps, LTE - do 150 Mbps</t>
  </si>
  <si>
    <t>min. 2 GB</t>
  </si>
  <si>
    <t>microSD do 512 GB</t>
  </si>
  <si>
    <t>Android 9.0 ( Pie)</t>
  </si>
  <si>
    <t>Li-Ion, kapaciteta 3020 mAh</t>
  </si>
  <si>
    <t>OLED 6,47", 16M boja</t>
  </si>
  <si>
    <t>min. 2244x1080 pix ( fullHD+)</t>
  </si>
  <si>
    <t>HiSilicon Kirin 980 (7 nm) Octa-core (2x2.6 GHz Cortex-A76 &amp; 2x1.92 GHz Cortex-A76 &amp; 4x1.8 GHz Cortex-A55)</t>
  </si>
  <si>
    <t>40 MP, f/1.6, (wide), 1/1.7", PDAF/Laser AF, OIS
20 MP, f/2.2, 16mm (ultrawide), 1/2.7", PDAF/Laser AF
Periscope 8 MP, f/3.4, 80mm (telephoto), 1/4", 5x optical zoom, OIS, PDAF/Laser AF
TOF 3D camera</t>
  </si>
  <si>
    <t>min. 32 MP,f/2,0</t>
  </si>
  <si>
    <t>Bluetooth - 5.0, USB - Type C v.3.1
Wi-Fi - 802.11 a/b/g/n/ac
Cat.16 1024/150 Mbps Wi-Fi direct, NFC</t>
  </si>
  <si>
    <t>microSD do 256GB</t>
  </si>
  <si>
    <t>Super AMOLED 6,7", 16M boja</t>
  </si>
  <si>
    <t>min. 1080 x 2400 pix (FHD+)</t>
  </si>
  <si>
    <t>Octa-core (2x2.2 GHz + 6x1.8 GHz)</t>
  </si>
  <si>
    <t>Quad kamera: 64,0 Mpix + 12,0 Mpix + 5,0 Mpix + 5,0 Mpix</t>
  </si>
  <si>
    <t>Bluetooth - v5.0, USB -Type C v.2.0
WiFi - 802.11 a/b/g/n/ac, GPRS, EDGE, HDSPA</t>
  </si>
  <si>
    <t>Android 10, One UI 2.1</t>
  </si>
  <si>
    <t>microSD do 512GB</t>
  </si>
  <si>
    <t>2G, 3G, 4G, 5G</t>
  </si>
  <si>
    <t>6.2'' Dinamički AMOLED 2x kapacitivni zaslon osjetljiv na dodir, 16M boja,120 Hz</t>
  </si>
  <si>
    <t>Octa-core (2x2.73 GHz Mongoose M5 &amp; 2x2.60 GHz Cortex-A76 &amp; 4x2.0 GHz Cortex-A55)</t>
  </si>
  <si>
    <t>Triple kamera: 12 MP, f/1.8, 26mm (wide), Dual Pixel PDAF, OIS 64 MP, f/2.0, (telephoto), PDAF, OIS, 3x hybrid optical zoom 12 MP, f/2.2, 13mm (ultrawide), AF, Super Steady video</t>
  </si>
  <si>
    <t>dual kamera: 10 MP, f/2.2, 26mm (široka), 1/3.2", 1.22µm, Dual Pixel PDAF</t>
  </si>
  <si>
    <t>Bluetooth - 5.0, USB -3.2 tip C, NFC, WiFi -Wi-Fi 802.11 a/b/g/n/ac, dual-band, Wi-Fi Direct, hotspot,</t>
  </si>
  <si>
    <t>min. 12GB</t>
  </si>
  <si>
    <t>Android v10.0(Q)</t>
  </si>
  <si>
    <t xml:space="preserve">min. 4000 mAh </t>
  </si>
  <si>
    <t>min. 1443 x 750 pix</t>
  </si>
  <si>
    <t>4,7" LCD display, 16M boja</t>
  </si>
  <si>
    <t>min. 12 MP, f/1.8, (širokokutna)</t>
  </si>
  <si>
    <t>min. 7 MP</t>
  </si>
  <si>
    <t>Apple A13 Bionic (7 nm+)</t>
  </si>
  <si>
    <t>Bluetooth - v5.0, USB (Lightning konektor)
WiFi - 802.11a/b/g/n/ac/ax with MIMO
HSDPA - do 21 Mbps, DC-HSDPA - 42 Mb/s
UMTS, WCDMA, LTE - do 450 Mb/s</t>
  </si>
  <si>
    <t>min. 1821 mAh</t>
  </si>
  <si>
    <t>6,1" Liquid Retina HD Display, 16M boja</t>
  </si>
  <si>
    <t>min. 12 MP, f/1.8, 26mm (širokokutna), 1/2.55", 1.4µm, PDAF, OIS
12 MP, f/2.4, 13mm (ultra širokokutna leća)</t>
  </si>
  <si>
    <t xml:space="preserve">
Cat.16 brzina u downlinku do 1024 Mbit/s u uplinku do 150 Mbit/s WLAN :Wi-Fi 802.11 a/b/g/n/ac/ax, dual-band, hotspot, Bluetooth : 5.0, A2DP, LE, GPS:A-GPS, GLONASS, GALILEO, QZSS, NFC, USB 2.0, proprietary reversible connector</t>
  </si>
  <si>
    <t>iOS13</t>
  </si>
  <si>
    <t>5,8" Super Retina XDR display</t>
  </si>
  <si>
    <t>min. 2436x1125 pix, 16 M boja</t>
  </si>
  <si>
    <t>min. 12 MP, f/1.8, 26mm (širokokutna leća), 1/2.55", 1.4µm, PDAF, OIS
12 MP, f/2.0, 52mm (telephoto), 1/3.4", 1.0µm, PDAF, OIS, 2x optical zoom
12 MP, f/2.4, 13mm (ultra širokokutna leća)</t>
  </si>
  <si>
    <t>Cat.16 brzina u downlinku do 1024 Mbit/s u uplinku do 150 Mbit/s WLAN :Wi-Fi 802.11 a/b/g/n/ac/ax, dual-band, hotspot, Bluetooth : 5.0, A2DP, LE, GPS:A-GPS, GLONASS, GALILEO, QZSS, NFC, USB 2.0, proprietary reversible connector</t>
  </si>
  <si>
    <t>min. 3046 mAh</t>
  </si>
  <si>
    <t>VII. MOBILNI UREĐAJI</t>
  </si>
  <si>
    <t>TROŠAK VAN PAKETA I GRUPE KORISNIKA</t>
  </si>
  <si>
    <t>UKUPNO ZA MJESEČNE NAKANDE</t>
  </si>
  <si>
    <t>MMS poruke</t>
  </si>
  <si>
    <t>Međunarodni pozivi prema BiH i EU</t>
  </si>
  <si>
    <t>Broj
mjeseci</t>
  </si>
  <si>
    <t>Jedinična
cijena (kn)</t>
  </si>
  <si>
    <t>UKUPNO ZA TROŠAK VAN PAKETA I GRUPE KORISNIKA</t>
  </si>
  <si>
    <t>VII. GRUPA KORISNIKA</t>
  </si>
  <si>
    <t>UKUPNO ZA VII. GRUPU KORISNIKA</t>
  </si>
  <si>
    <t>VIII. GRUPA KORISNIKA</t>
  </si>
  <si>
    <t>UKUPNO ZA VIII. GRUPU KORISNIKA</t>
  </si>
  <si>
    <t>UKUPNO VII. GRUPA KORISNIKA</t>
  </si>
  <si>
    <t>UKUPNO VIII. GRUPA KORISNIKA</t>
  </si>
  <si>
    <t>UKUPNO IX. MOBILNI UREĐAJI</t>
  </si>
  <si>
    <t>UKUPNO ZA IX. MOBILNI UREĐAJI</t>
  </si>
  <si>
    <t>Razdvajanje troškova za svakog korisnika mobilnog priključka</t>
  </si>
  <si>
    <t>Pozivanje mobilnih priključaka u VPN-u putem skraćenih brojeva</t>
  </si>
  <si>
    <t>min</t>
  </si>
  <si>
    <t xml:space="preserve">Tarifa Machine To Machine koja uključuje minimalno 25 MB i 5 SMS u RH </t>
  </si>
  <si>
    <t xml:space="preserve">Tarifa Machine To Machine koja uključuje minimalno 1 GB i 10 SMS u RH </t>
  </si>
  <si>
    <t>Zahtijevana značajka, tražena mogućnost</t>
  </si>
  <si>
    <t>DA</t>
  </si>
  <si>
    <t>NE</t>
  </si>
  <si>
    <t>Uspostava i preuzimanje poziva prema/od brojeva u tuzemstvu i inozemstvu</t>
  </si>
  <si>
    <t>Uspostava i preuzimanje poziva u roamingu</t>
  </si>
  <si>
    <t>Zvukovno i glasovno upozoravanje pozivatelja u slučaju zauzeća pozivanoga broja</t>
  </si>
  <si>
    <t>Slanje i primanje SMS-poruka prema/od brojeva u tuzemstvu i inozemstvu</t>
  </si>
  <si>
    <t>Slanje i primanje SMS-poruka u roamingu</t>
  </si>
  <si>
    <t>Slanje i primanje MMS-poruka prema/od brojeva u tuzemstvu i inozemstvu</t>
  </si>
  <si>
    <t>Slanje i primanje MMS-poruka u roamingu</t>
  </si>
  <si>
    <t>Prijenos podataka, uključujući pristup internetu i primopredaju e-pošte, u tuzemstvu i u roamingu</t>
  </si>
  <si>
    <t>Kriptiranje podataka u prijenosu najmanje 128-bitnim ključem</t>
  </si>
  <si>
    <t>Prikaz broja pozivatelja na vlastitom uređaju (CLIP)</t>
  </si>
  <si>
    <t>Prikaz (slanje) vlastitoga broja pozivanoj strani</t>
  </si>
  <si>
    <t>Zabrana prikaza (slanja) vlastitoga broja pozivanoj strani (CLIR)</t>
  </si>
  <si>
    <t>Preusmjeravanje poziva u slučaju zauzeća, nedostupnosti ili nejavljanja</t>
  </si>
  <si>
    <t>Bezuvjetno preusmjeravanje poziva</t>
  </si>
  <si>
    <t>Stavljanje poziva na čekanje</t>
  </si>
  <si>
    <t>Ostvarivanje i prekidanje konferencijske veze</t>
  </si>
  <si>
    <t>Sudjelovanje u konferencijskoj vezi</t>
  </si>
  <si>
    <t>Ostavljanje govornih poruka pozivanoj strani</t>
  </si>
  <si>
    <t>Preslušavanje, brisanje i čuvanje primljenih govornih poruka</t>
  </si>
  <si>
    <t>Zabrana uspostave poziva prema tuzemstvu i/ili inozemstvu</t>
  </si>
  <si>
    <t>Zabrana uspostave i/ili prihvaćanja poziva u roamingu</t>
  </si>
  <si>
    <t>Bezuvjetna zabrana korištenja svih usluga na pojedinom mobilnom priključku</t>
  </si>
  <si>
    <t>Povezivanje svih postojećih i novih mobilnih priključaka naručitelja u jedinstveni mobilni VPN</t>
  </si>
  <si>
    <t>Zadržavanje postojećih pretplatničkih brojeva mobilnih priključaka naručitelja</t>
  </si>
  <si>
    <t>Korištenje usluga na privatan račun na način da se automatski pojedine usluge razdvajaju na privatan račun(npr. SMS, VAS SMSparking, MMS..) te se oni u slučaju neplaćanja ne mogu prenijeti na naručitelja</t>
  </si>
  <si>
    <t xml:space="preserve">a)     na poslovni i privatni račun </t>
  </si>
  <si>
    <t xml:space="preserve">b)    privatna osoba odgovorna je za troškove na svom privatnom računu te se oni u slučaju neplaćanja ne mogu prenijeti na naručitelja </t>
  </si>
  <si>
    <t>c)     troškovi mjesečne naknade mogu se obračunati na poslovnom i privatnom računu</t>
  </si>
  <si>
    <t>Postavljanje i promjena limita (maksimalni neto iznos troškova) na poslovnom računu pri čemu troškovi iznad tog limita terete privatni račun korisnika mobilnog priključka</t>
  </si>
  <si>
    <t>Upravljanje uslugama i pregled troškova putem internetskog web-sučelja</t>
  </si>
  <si>
    <t>Preuzimanje računa i detaljne specifikacija potrošnje u elektroničkom obliku (XLS-dokument) putem internetskog web-sučelja</t>
  </si>
  <si>
    <t>R.B.</t>
  </si>
  <si>
    <t>Uporaba 2G, 3G, 4G ili 5G u govornim i mješovitim uslugama (GSM, EDGE, GPRS UMTS, HSDPA).</t>
  </si>
  <si>
    <t>SIM kartice za prijenos podataka tipa M2M moraju biti komptibilne sa ruterima tipa Teltonika Networks RUT955, te moraju  imati mogućnost omogućavanja javne IP adrese i minimalnog  omogućenog promet od 1024 MB (VIII. grupa korisnika u troškovniku)</t>
  </si>
  <si>
    <t>Tarifa koja uključuje neograničeno telefoniranje prema svim mobilnim i fiksnim mrežama unutar RH, neograničeni SMS prema svim mrežama u RH i prema inozemstvu, neograničeni podatkovni promet od min. 15 GB podatkovnog prometa na maksimalnoj dostupnoj brzini s opcijom spuštanja brzine nakon potrošenog podatkovnog paketa uključenog u mjesečnu naknadu, min. 30 minuta za dolazne i odlazne pozive unutar EU/EEA zone</t>
  </si>
  <si>
    <t>Tarifa koja uključuje pozive bez uspostave poziva s uključenih minimalno 400 minuta i 55 SMS poruka prema svim nacionalnim i međunarodnim mrežama i neograničeni podatkovni promet od min. 500 MB u RH na maksimalnoj dostupnoj brzini s opcijom spuštanja brzine nakon potrošenog podatkovnog paketa uključenog u mjesečnu naknadu</t>
  </si>
  <si>
    <t>SPECIFIKACIJA MODELA MOBILNIH UREĐAJA PO KATEGORIJAMA</t>
  </si>
  <si>
    <r>
      <rPr>
        <b/>
        <sz val="10"/>
        <color rgb="FF000000"/>
        <rFont val="Arial"/>
        <family val="2"/>
        <charset val="238"/>
      </rPr>
      <t>Napomena</t>
    </r>
    <r>
      <rPr>
        <sz val="10"/>
        <color rgb="FF000000"/>
        <rFont val="Arial"/>
        <family val="2"/>
        <charset val="238"/>
      </rPr>
      <t xml:space="preserve">
Odgovori navedeni u Listi suglasnosti/Tehničke specifikacije, moraju se poštivati do kraja i kroz sve vrijeme trajanja potpisanog ugovora.
Ukoliko se dogodi da nakon potpisa ugovora sa odabranim Ponuditeljem, dokaže da ponuđene odgovore iz Liste suglasnosti/Tehničke specifikacije ponuditelj nije u mogućnosti izvršiti, naručitelj zadržava pravo jednostranog  raskida ugovora  o nabavi bez otkaznog roka.
_________________________________                     M.P.    ________________________________
          (mjesto i datum)                                                                            (potpis ovlaštene osobe)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</si>
</sst>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" fillId="0" borderId="1" xfId="0" applyFont="1" applyBorder="1"/>
    <xf numFmtId="0" fontId="7" fillId="0" borderId="1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Normal="100" zoomScaleSheetLayoutView="115" workbookViewId="0">
      <selection activeCell="A38" sqref="A1:D45"/>
    </sheetView>
  </sheetViews>
  <sheetFormatPr defaultColWidth="9.140625" defaultRowHeight="12.75" x14ac:dyDescent="0.2"/>
  <cols>
    <col min="1" max="1" width="5.28515625" style="2" bestFit="1" customWidth="1"/>
    <col min="2" max="2" width="57.28515625" style="2" customWidth="1"/>
    <col min="3" max="4" width="14.5703125" style="2" customWidth="1"/>
    <col min="5" max="16384" width="9.140625" style="2"/>
  </cols>
  <sheetData>
    <row r="1" spans="1:4" ht="25.5" customHeight="1" thickBot="1" x14ac:dyDescent="0.3">
      <c r="A1" s="43" t="s">
        <v>70</v>
      </c>
      <c r="B1" s="43"/>
      <c r="C1" s="43"/>
    </row>
    <row r="2" spans="1:4" customFormat="1" ht="28.9" customHeight="1" thickBot="1" x14ac:dyDescent="0.3">
      <c r="A2" s="35" t="s">
        <v>208</v>
      </c>
      <c r="B2" s="36" t="s">
        <v>174</v>
      </c>
      <c r="C2" s="36" t="s">
        <v>175</v>
      </c>
      <c r="D2" s="36" t="s">
        <v>176</v>
      </c>
    </row>
    <row r="3" spans="1:4" customFormat="1" ht="25.9" customHeight="1" thickBot="1" x14ac:dyDescent="0.3">
      <c r="A3" s="37">
        <v>1</v>
      </c>
      <c r="B3" s="38" t="s">
        <v>209</v>
      </c>
      <c r="C3" s="39"/>
      <c r="D3" s="39"/>
    </row>
    <row r="4" spans="1:4" customFormat="1" ht="25.9" customHeight="1" thickBot="1" x14ac:dyDescent="0.3">
      <c r="A4" s="37">
        <v>2</v>
      </c>
      <c r="B4" s="38" t="s">
        <v>177</v>
      </c>
      <c r="C4" s="39"/>
      <c r="D4" s="39"/>
    </row>
    <row r="5" spans="1:4" customFormat="1" ht="25.9" customHeight="1" thickBot="1" x14ac:dyDescent="0.3">
      <c r="A5" s="37">
        <v>3</v>
      </c>
      <c r="B5" s="38" t="s">
        <v>178</v>
      </c>
      <c r="C5" s="39"/>
      <c r="D5" s="39"/>
    </row>
    <row r="6" spans="1:4" customFormat="1" ht="25.9" customHeight="1" thickBot="1" x14ac:dyDescent="0.3">
      <c r="A6" s="37">
        <v>4</v>
      </c>
      <c r="B6" s="38" t="s">
        <v>179</v>
      </c>
      <c r="C6" s="39"/>
      <c r="D6" s="39"/>
    </row>
    <row r="7" spans="1:4" customFormat="1" ht="25.9" customHeight="1" thickBot="1" x14ac:dyDescent="0.3">
      <c r="A7" s="37">
        <v>5</v>
      </c>
      <c r="B7" s="38" t="s">
        <v>180</v>
      </c>
      <c r="C7" s="39"/>
      <c r="D7" s="39"/>
    </row>
    <row r="8" spans="1:4" customFormat="1" ht="25.9" customHeight="1" thickBot="1" x14ac:dyDescent="0.3">
      <c r="A8" s="37">
        <v>6</v>
      </c>
      <c r="B8" s="38" t="s">
        <v>181</v>
      </c>
      <c r="C8" s="39"/>
      <c r="D8" s="39"/>
    </row>
    <row r="9" spans="1:4" customFormat="1" ht="25.9" customHeight="1" thickBot="1" x14ac:dyDescent="0.3">
      <c r="A9" s="37">
        <v>7</v>
      </c>
      <c r="B9" s="38" t="s">
        <v>182</v>
      </c>
      <c r="C9" s="39"/>
      <c r="D9" s="39"/>
    </row>
    <row r="10" spans="1:4" customFormat="1" ht="25.9" customHeight="1" thickBot="1" x14ac:dyDescent="0.3">
      <c r="A10" s="37">
        <v>8</v>
      </c>
      <c r="B10" s="38" t="s">
        <v>183</v>
      </c>
      <c r="C10" s="39"/>
      <c r="D10" s="39"/>
    </row>
    <row r="11" spans="1:4" customFormat="1" ht="25.9" customHeight="1" thickBot="1" x14ac:dyDescent="0.3">
      <c r="A11" s="37">
        <v>9</v>
      </c>
      <c r="B11" s="38" t="s">
        <v>184</v>
      </c>
      <c r="C11" s="39"/>
      <c r="D11" s="39"/>
    </row>
    <row r="12" spans="1:4" customFormat="1" ht="25.9" customHeight="1" thickBot="1" x14ac:dyDescent="0.3">
      <c r="A12" s="37">
        <v>10</v>
      </c>
      <c r="B12" s="38" t="s">
        <v>185</v>
      </c>
      <c r="C12" s="39"/>
      <c r="D12" s="39"/>
    </row>
    <row r="13" spans="1:4" customFormat="1" ht="25.9" customHeight="1" thickBot="1" x14ac:dyDescent="0.3">
      <c r="A13" s="37">
        <v>11</v>
      </c>
      <c r="B13" s="38" t="s">
        <v>186</v>
      </c>
      <c r="C13" s="39"/>
      <c r="D13" s="39"/>
    </row>
    <row r="14" spans="1:4" customFormat="1" ht="25.9" customHeight="1" thickBot="1" x14ac:dyDescent="0.3">
      <c r="A14" s="37">
        <v>12</v>
      </c>
      <c r="B14" s="38" t="s">
        <v>187</v>
      </c>
      <c r="C14" s="39"/>
      <c r="D14" s="39"/>
    </row>
    <row r="15" spans="1:4" customFormat="1" ht="25.9" customHeight="1" thickBot="1" x14ac:dyDescent="0.3">
      <c r="A15" s="37">
        <v>13</v>
      </c>
      <c r="B15" s="38" t="s">
        <v>188</v>
      </c>
      <c r="C15" s="39"/>
      <c r="D15" s="39"/>
    </row>
    <row r="16" spans="1:4" customFormat="1" ht="25.9" customHeight="1" thickBot="1" x14ac:dyDescent="0.3">
      <c r="A16" s="37">
        <v>14</v>
      </c>
      <c r="B16" s="38" t="s">
        <v>189</v>
      </c>
      <c r="C16" s="39"/>
      <c r="D16" s="39"/>
    </row>
    <row r="17" spans="1:4" customFormat="1" ht="25.9" customHeight="1" thickBot="1" x14ac:dyDescent="0.3">
      <c r="A17" s="37">
        <v>15</v>
      </c>
      <c r="B17" s="38" t="s">
        <v>190</v>
      </c>
      <c r="C17" s="39"/>
      <c r="D17" s="39"/>
    </row>
    <row r="18" spans="1:4" customFormat="1" ht="25.9" customHeight="1" thickBot="1" x14ac:dyDescent="0.3">
      <c r="A18" s="37">
        <v>16</v>
      </c>
      <c r="B18" s="38" t="s">
        <v>191</v>
      </c>
      <c r="C18" s="39"/>
      <c r="D18" s="39"/>
    </row>
    <row r="19" spans="1:4" customFormat="1" ht="25.9" customHeight="1" thickBot="1" x14ac:dyDescent="0.3">
      <c r="A19" s="37">
        <v>17</v>
      </c>
      <c r="B19" s="38" t="s">
        <v>192</v>
      </c>
      <c r="C19" s="39"/>
      <c r="D19" s="39"/>
    </row>
    <row r="20" spans="1:4" customFormat="1" ht="25.9" customHeight="1" thickBot="1" x14ac:dyDescent="0.3">
      <c r="A20" s="37">
        <v>18</v>
      </c>
      <c r="B20" s="38" t="s">
        <v>193</v>
      </c>
      <c r="C20" s="39"/>
      <c r="D20" s="39"/>
    </row>
    <row r="21" spans="1:4" customFormat="1" ht="25.9" customHeight="1" thickBot="1" x14ac:dyDescent="0.3">
      <c r="A21" s="37">
        <v>19</v>
      </c>
      <c r="B21" s="38" t="s">
        <v>194</v>
      </c>
      <c r="C21" s="39"/>
      <c r="D21" s="39"/>
    </row>
    <row r="22" spans="1:4" customFormat="1" ht="25.9" customHeight="1" thickBot="1" x14ac:dyDescent="0.3">
      <c r="A22" s="37">
        <v>20</v>
      </c>
      <c r="B22" s="38" t="s">
        <v>195</v>
      </c>
      <c r="C22" s="39"/>
      <c r="D22" s="39"/>
    </row>
    <row r="23" spans="1:4" customFormat="1" ht="25.9" customHeight="1" thickBot="1" x14ac:dyDescent="0.3">
      <c r="A23" s="37">
        <v>21</v>
      </c>
      <c r="B23" s="38" t="s">
        <v>196</v>
      </c>
      <c r="C23" s="39"/>
      <c r="D23" s="39"/>
    </row>
    <row r="24" spans="1:4" customFormat="1" ht="25.9" customHeight="1" thickBot="1" x14ac:dyDescent="0.3">
      <c r="A24" s="37">
        <v>22</v>
      </c>
      <c r="B24" s="38" t="s">
        <v>197</v>
      </c>
      <c r="C24" s="39"/>
      <c r="D24" s="39"/>
    </row>
    <row r="25" spans="1:4" customFormat="1" ht="25.9" customHeight="1" thickBot="1" x14ac:dyDescent="0.3">
      <c r="A25" s="37">
        <v>23</v>
      </c>
      <c r="B25" s="38" t="s">
        <v>198</v>
      </c>
      <c r="C25" s="39"/>
      <c r="D25" s="39"/>
    </row>
    <row r="26" spans="1:4" customFormat="1" ht="25.9" customHeight="1" thickBot="1" x14ac:dyDescent="0.3">
      <c r="A26" s="37">
        <v>24</v>
      </c>
      <c r="B26" s="38" t="s">
        <v>199</v>
      </c>
      <c r="C26" s="39"/>
      <c r="D26" s="39"/>
    </row>
    <row r="27" spans="1:4" customFormat="1" ht="25.9" customHeight="1" thickBot="1" x14ac:dyDescent="0.3">
      <c r="A27" s="37">
        <v>25</v>
      </c>
      <c r="B27" s="38" t="s">
        <v>170</v>
      </c>
      <c r="C27" s="39"/>
      <c r="D27" s="39"/>
    </row>
    <row r="28" spans="1:4" customFormat="1" ht="25.9" customHeight="1" thickBot="1" x14ac:dyDescent="0.3">
      <c r="A28" s="37">
        <v>26</v>
      </c>
      <c r="B28" s="38" t="s">
        <v>200</v>
      </c>
      <c r="C28" s="39"/>
      <c r="D28" s="39"/>
    </row>
    <row r="29" spans="1:4" customFormat="1" ht="52.15" customHeight="1" thickBot="1" x14ac:dyDescent="0.3">
      <c r="A29" s="37">
        <v>27</v>
      </c>
      <c r="B29" s="38" t="s">
        <v>201</v>
      </c>
      <c r="C29" s="39"/>
      <c r="D29" s="39"/>
    </row>
    <row r="30" spans="1:4" customFormat="1" ht="25.9" customHeight="1" thickBot="1" x14ac:dyDescent="0.3">
      <c r="A30" s="44">
        <v>28</v>
      </c>
      <c r="B30" s="38" t="s">
        <v>169</v>
      </c>
      <c r="C30" s="39"/>
      <c r="D30" s="39"/>
    </row>
    <row r="31" spans="1:4" customFormat="1" ht="25.9" customHeight="1" thickBot="1" x14ac:dyDescent="0.3">
      <c r="A31" s="45"/>
      <c r="B31" s="38" t="s">
        <v>202</v>
      </c>
      <c r="C31" s="39"/>
      <c r="D31" s="39"/>
    </row>
    <row r="32" spans="1:4" customFormat="1" ht="25.9" customHeight="1" thickBot="1" x14ac:dyDescent="0.3">
      <c r="A32" s="45"/>
      <c r="B32" s="38" t="s">
        <v>203</v>
      </c>
      <c r="C32" s="39"/>
      <c r="D32" s="39"/>
    </row>
    <row r="33" spans="1:4" customFormat="1" ht="25.9" customHeight="1" x14ac:dyDescent="0.25">
      <c r="A33" s="45"/>
      <c r="B33" s="40" t="s">
        <v>204</v>
      </c>
      <c r="C33" s="41"/>
      <c r="D33" s="41"/>
    </row>
    <row r="34" spans="1:4" customFormat="1" ht="43.15" customHeight="1" x14ac:dyDescent="0.25">
      <c r="A34" s="67">
        <v>29</v>
      </c>
      <c r="B34" s="68" t="s">
        <v>205</v>
      </c>
      <c r="C34" s="69"/>
      <c r="D34" s="69"/>
    </row>
    <row r="35" spans="1:4" customFormat="1" ht="25.9" customHeight="1" x14ac:dyDescent="0.25">
      <c r="A35" s="67">
        <v>30</v>
      </c>
      <c r="B35" s="68" t="s">
        <v>206</v>
      </c>
      <c r="C35" s="69"/>
      <c r="D35" s="69"/>
    </row>
    <row r="36" spans="1:4" customFormat="1" ht="25.9" customHeight="1" x14ac:dyDescent="0.25">
      <c r="A36" s="67">
        <v>31</v>
      </c>
      <c r="B36" s="68" t="s">
        <v>207</v>
      </c>
      <c r="C36" s="69"/>
      <c r="D36" s="69"/>
    </row>
    <row r="37" spans="1:4" ht="53.25" customHeight="1" x14ac:dyDescent="0.2">
      <c r="A37" s="6">
        <v>32</v>
      </c>
      <c r="B37" s="5" t="s">
        <v>210</v>
      </c>
      <c r="C37" s="70"/>
      <c r="D37" s="70"/>
    </row>
    <row r="38" spans="1:4" ht="25.5" customHeight="1" x14ac:dyDescent="0.2">
      <c r="A38" s="71" t="s">
        <v>214</v>
      </c>
      <c r="B38" s="71"/>
      <c r="C38" s="71"/>
      <c r="D38" s="71"/>
    </row>
    <row r="39" spans="1:4" x14ac:dyDescent="0.2">
      <c r="A39" s="71"/>
      <c r="B39" s="71"/>
      <c r="C39" s="71"/>
      <c r="D39" s="71"/>
    </row>
    <row r="40" spans="1:4" x14ac:dyDescent="0.2">
      <c r="A40" s="71"/>
      <c r="B40" s="71"/>
      <c r="C40" s="71"/>
      <c r="D40" s="71"/>
    </row>
    <row r="41" spans="1:4" x14ac:dyDescent="0.2">
      <c r="A41" s="71"/>
      <c r="B41" s="71"/>
      <c r="C41" s="71"/>
      <c r="D41" s="71"/>
    </row>
    <row r="42" spans="1:4" x14ac:dyDescent="0.2">
      <c r="A42" s="71"/>
      <c r="B42" s="71"/>
      <c r="C42" s="71"/>
      <c r="D42" s="71"/>
    </row>
    <row r="43" spans="1:4" ht="12" customHeight="1" x14ac:dyDescent="0.2">
      <c r="A43" s="71"/>
      <c r="B43" s="71"/>
      <c r="C43" s="71"/>
      <c r="D43" s="71"/>
    </row>
    <row r="44" spans="1:4" x14ac:dyDescent="0.2">
      <c r="A44" s="71"/>
      <c r="B44" s="71"/>
      <c r="C44" s="71"/>
      <c r="D44" s="71"/>
    </row>
    <row r="45" spans="1:4" ht="57.75" customHeight="1" x14ac:dyDescent="0.2">
      <c r="A45" s="71"/>
      <c r="B45" s="71"/>
      <c r="C45" s="71"/>
      <c r="D45" s="71"/>
    </row>
  </sheetData>
  <mergeCells count="3">
    <mergeCell ref="A1:C1"/>
    <mergeCell ref="A30:A33"/>
    <mergeCell ref="A38:D45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22"/>
  <sheetViews>
    <sheetView view="pageBreakPreview" topLeftCell="A61" zoomScale="115" zoomScaleNormal="100" zoomScaleSheetLayoutView="115" workbookViewId="0">
      <selection activeCell="D3" sqref="D3"/>
    </sheetView>
  </sheetViews>
  <sheetFormatPr defaultColWidth="9.140625" defaultRowHeight="12.75" x14ac:dyDescent="0.2"/>
  <cols>
    <col min="1" max="1" width="5.28515625" style="2" bestFit="1" customWidth="1"/>
    <col min="2" max="2" width="53.85546875" style="2" customWidth="1"/>
    <col min="3" max="3" width="38" style="2" bestFit="1" customWidth="1"/>
    <col min="4" max="4" width="18.28515625" style="2" customWidth="1"/>
    <col min="5" max="16384" width="9.140625" style="2"/>
  </cols>
  <sheetData>
    <row r="1" spans="1:4" ht="25.5" customHeight="1" x14ac:dyDescent="0.25">
      <c r="A1" s="46" t="s">
        <v>213</v>
      </c>
      <c r="B1" s="46"/>
      <c r="C1" s="46"/>
      <c r="D1" s="46"/>
    </row>
    <row r="2" spans="1:4" ht="25.5" customHeight="1" x14ac:dyDescent="0.2">
      <c r="B2" s="50" t="s">
        <v>71</v>
      </c>
      <c r="C2" s="50"/>
    </row>
    <row r="3" spans="1:4" ht="18.75" customHeight="1" x14ac:dyDescent="0.2">
      <c r="B3" s="51" t="s">
        <v>39</v>
      </c>
      <c r="C3" s="51"/>
    </row>
    <row r="4" spans="1:4" x14ac:dyDescent="0.2">
      <c r="B4" s="16" t="s">
        <v>40</v>
      </c>
      <c r="C4" s="17" t="s">
        <v>41</v>
      </c>
    </row>
    <row r="5" spans="1:4" x14ac:dyDescent="0.2">
      <c r="B5" s="16" t="s">
        <v>42</v>
      </c>
      <c r="C5" s="17" t="s">
        <v>43</v>
      </c>
    </row>
    <row r="6" spans="1:4" x14ac:dyDescent="0.2">
      <c r="B6" s="16" t="s">
        <v>44</v>
      </c>
      <c r="C6" s="17" t="s">
        <v>104</v>
      </c>
    </row>
    <row r="7" spans="1:4" x14ac:dyDescent="0.2">
      <c r="B7" s="16" t="s">
        <v>45</v>
      </c>
      <c r="C7" s="17" t="s">
        <v>105</v>
      </c>
    </row>
    <row r="8" spans="1:4" x14ac:dyDescent="0.2">
      <c r="B8" s="16" t="s">
        <v>46</v>
      </c>
      <c r="C8" s="17" t="s">
        <v>106</v>
      </c>
    </row>
    <row r="9" spans="1:4" x14ac:dyDescent="0.2">
      <c r="B9" s="16" t="s">
        <v>47</v>
      </c>
      <c r="C9" s="17" t="s">
        <v>108</v>
      </c>
    </row>
    <row r="10" spans="1:4" x14ac:dyDescent="0.2">
      <c r="B10" s="16" t="s">
        <v>48</v>
      </c>
      <c r="C10" s="17" t="s">
        <v>107</v>
      </c>
    </row>
    <row r="11" spans="1:4" ht="38.25" x14ac:dyDescent="0.2">
      <c r="B11" s="16" t="s">
        <v>50</v>
      </c>
      <c r="C11" s="17" t="s">
        <v>109</v>
      </c>
    </row>
    <row r="12" spans="1:4" x14ac:dyDescent="0.2">
      <c r="B12" s="16" t="s">
        <v>51</v>
      </c>
      <c r="C12" s="17" t="s">
        <v>110</v>
      </c>
    </row>
    <row r="13" spans="1:4" x14ac:dyDescent="0.2">
      <c r="B13" s="16" t="s">
        <v>52</v>
      </c>
      <c r="C13" s="17" t="s">
        <v>84</v>
      </c>
    </row>
    <row r="14" spans="1:4" x14ac:dyDescent="0.2">
      <c r="B14" s="16" t="s">
        <v>53</v>
      </c>
      <c r="C14" s="17" t="s">
        <v>112</v>
      </c>
    </row>
    <row r="15" spans="1:4" x14ac:dyDescent="0.2">
      <c r="B15" s="16" t="s">
        <v>55</v>
      </c>
      <c r="C15" s="17" t="s">
        <v>111</v>
      </c>
    </row>
    <row r="16" spans="1:4" x14ac:dyDescent="0.2">
      <c r="B16" s="16" t="s">
        <v>57</v>
      </c>
      <c r="C16" s="17" t="s">
        <v>113</v>
      </c>
    </row>
    <row r="17" spans="2:3" x14ac:dyDescent="0.2">
      <c r="B17" s="13"/>
      <c r="C17" s="14"/>
    </row>
    <row r="18" spans="2:3" ht="18.75" customHeight="1" x14ac:dyDescent="0.2">
      <c r="B18" s="51" t="s">
        <v>58</v>
      </c>
      <c r="C18" s="51"/>
    </row>
    <row r="19" spans="2:3" x14ac:dyDescent="0.2">
      <c r="B19" s="16" t="s">
        <v>40</v>
      </c>
      <c r="C19" s="17" t="s">
        <v>41</v>
      </c>
    </row>
    <row r="20" spans="2:3" x14ac:dyDescent="0.2">
      <c r="B20" s="16" t="s">
        <v>42</v>
      </c>
      <c r="C20" s="17" t="s">
        <v>43</v>
      </c>
    </row>
    <row r="21" spans="2:3" x14ac:dyDescent="0.2">
      <c r="B21" s="16" t="s">
        <v>44</v>
      </c>
      <c r="C21" s="17" t="s">
        <v>121</v>
      </c>
    </row>
    <row r="22" spans="2:3" x14ac:dyDescent="0.2">
      <c r="B22" s="16" t="s">
        <v>45</v>
      </c>
      <c r="C22" s="17" t="s">
        <v>122</v>
      </c>
    </row>
    <row r="23" spans="2:3" x14ac:dyDescent="0.2">
      <c r="B23" s="16" t="s">
        <v>46</v>
      </c>
      <c r="C23" s="17" t="s">
        <v>123</v>
      </c>
    </row>
    <row r="24" spans="2:3" ht="25.5" x14ac:dyDescent="0.2">
      <c r="B24" s="16" t="s">
        <v>47</v>
      </c>
      <c r="C24" s="17" t="s">
        <v>124</v>
      </c>
    </row>
    <row r="25" spans="2:3" x14ac:dyDescent="0.2">
      <c r="B25" s="16" t="s">
        <v>48</v>
      </c>
      <c r="C25" s="17" t="s">
        <v>60</v>
      </c>
    </row>
    <row r="26" spans="2:3" ht="38.25" x14ac:dyDescent="0.2">
      <c r="B26" s="16" t="s">
        <v>50</v>
      </c>
      <c r="C26" s="17" t="s">
        <v>125</v>
      </c>
    </row>
    <row r="27" spans="2:3" x14ac:dyDescent="0.2">
      <c r="B27" s="16" t="s">
        <v>51</v>
      </c>
      <c r="C27" s="17" t="s">
        <v>79</v>
      </c>
    </row>
    <row r="28" spans="2:3" x14ac:dyDescent="0.2">
      <c r="B28" s="16" t="s">
        <v>52</v>
      </c>
      <c r="C28" s="17" t="s">
        <v>78</v>
      </c>
    </row>
    <row r="29" spans="2:3" x14ac:dyDescent="0.2">
      <c r="B29" s="16" t="s">
        <v>53</v>
      </c>
      <c r="C29" s="17" t="s">
        <v>126</v>
      </c>
    </row>
    <row r="30" spans="2:3" x14ac:dyDescent="0.2">
      <c r="B30" s="16" t="s">
        <v>55</v>
      </c>
      <c r="C30" s="17" t="s">
        <v>127</v>
      </c>
    </row>
    <row r="31" spans="2:3" x14ac:dyDescent="0.2">
      <c r="B31" s="16" t="s">
        <v>57</v>
      </c>
      <c r="C31" s="17" t="s">
        <v>81</v>
      </c>
    </row>
    <row r="32" spans="2:3" x14ac:dyDescent="0.2">
      <c r="B32" s="13"/>
      <c r="C32" s="15"/>
    </row>
    <row r="33" spans="2:3" ht="18.75" customHeight="1" x14ac:dyDescent="0.2">
      <c r="B33" s="47" t="s">
        <v>59</v>
      </c>
      <c r="C33" s="48"/>
    </row>
    <row r="34" spans="2:3" x14ac:dyDescent="0.2">
      <c r="B34" s="16" t="s">
        <v>40</v>
      </c>
      <c r="C34" s="17" t="s">
        <v>41</v>
      </c>
    </row>
    <row r="35" spans="2:3" x14ac:dyDescent="0.2">
      <c r="B35" s="16" t="s">
        <v>42</v>
      </c>
      <c r="C35" s="17" t="s">
        <v>43</v>
      </c>
    </row>
    <row r="36" spans="2:3" x14ac:dyDescent="0.2">
      <c r="B36" s="16" t="s">
        <v>44</v>
      </c>
      <c r="C36" s="17" t="s">
        <v>138</v>
      </c>
    </row>
    <row r="37" spans="2:3" x14ac:dyDescent="0.2">
      <c r="B37" s="16" t="s">
        <v>45</v>
      </c>
      <c r="C37" s="17" t="s">
        <v>137</v>
      </c>
    </row>
    <row r="38" spans="2:3" x14ac:dyDescent="0.2">
      <c r="B38" s="16" t="s">
        <v>46</v>
      </c>
      <c r="C38" s="17" t="s">
        <v>141</v>
      </c>
    </row>
    <row r="39" spans="2:3" x14ac:dyDescent="0.2">
      <c r="B39" s="16" t="s">
        <v>47</v>
      </c>
      <c r="C39" s="17" t="s">
        <v>139</v>
      </c>
    </row>
    <row r="40" spans="2:3" x14ac:dyDescent="0.2">
      <c r="B40" s="16" t="s">
        <v>48</v>
      </c>
      <c r="C40" s="17" t="s">
        <v>140</v>
      </c>
    </row>
    <row r="41" spans="2:3" ht="63.75" x14ac:dyDescent="0.2">
      <c r="B41" s="16" t="s">
        <v>50</v>
      </c>
      <c r="C41" s="17" t="s">
        <v>142</v>
      </c>
    </row>
    <row r="42" spans="2:3" x14ac:dyDescent="0.2">
      <c r="B42" s="16" t="s">
        <v>51</v>
      </c>
      <c r="C42" s="17" t="s">
        <v>83</v>
      </c>
    </row>
    <row r="43" spans="2:3" x14ac:dyDescent="0.2">
      <c r="B43" s="16" t="s">
        <v>52</v>
      </c>
      <c r="C43" s="17" t="s">
        <v>82</v>
      </c>
    </row>
    <row r="44" spans="2:3" x14ac:dyDescent="0.2">
      <c r="B44" s="16" t="s">
        <v>53</v>
      </c>
      <c r="C44" s="17" t="s">
        <v>54</v>
      </c>
    </row>
    <row r="45" spans="2:3" x14ac:dyDescent="0.2">
      <c r="B45" s="16" t="s">
        <v>55</v>
      </c>
      <c r="C45" s="17" t="s">
        <v>56</v>
      </c>
    </row>
    <row r="46" spans="2:3" x14ac:dyDescent="0.2">
      <c r="B46" s="16" t="s">
        <v>57</v>
      </c>
      <c r="C46" s="17" t="s">
        <v>143</v>
      </c>
    </row>
    <row r="47" spans="2:3" x14ac:dyDescent="0.2">
      <c r="B47" s="13"/>
      <c r="C47" s="14"/>
    </row>
    <row r="48" spans="2:3" ht="18.75" customHeight="1" x14ac:dyDescent="0.2">
      <c r="B48" s="51" t="s">
        <v>61</v>
      </c>
      <c r="C48" s="51"/>
    </row>
    <row r="49" spans="2:3" x14ac:dyDescent="0.2">
      <c r="B49" s="16" t="s">
        <v>40</v>
      </c>
      <c r="C49" s="17" t="s">
        <v>41</v>
      </c>
    </row>
    <row r="50" spans="2:3" x14ac:dyDescent="0.2">
      <c r="B50" s="16" t="s">
        <v>42</v>
      </c>
      <c r="C50" s="17" t="s">
        <v>43</v>
      </c>
    </row>
    <row r="51" spans="2:3" x14ac:dyDescent="0.2">
      <c r="B51" s="16" t="s">
        <v>44</v>
      </c>
      <c r="C51" s="17" t="s">
        <v>114</v>
      </c>
    </row>
    <row r="52" spans="2:3" x14ac:dyDescent="0.2">
      <c r="B52" s="16" t="s">
        <v>45</v>
      </c>
      <c r="C52" s="17" t="s">
        <v>115</v>
      </c>
    </row>
    <row r="53" spans="2:3" ht="38.25" x14ac:dyDescent="0.2">
      <c r="B53" s="16" t="s">
        <v>46</v>
      </c>
      <c r="C53" s="17" t="s">
        <v>116</v>
      </c>
    </row>
    <row r="54" spans="2:3" ht="102" x14ac:dyDescent="0.2">
      <c r="B54" s="16" t="s">
        <v>47</v>
      </c>
      <c r="C54" s="17" t="s">
        <v>117</v>
      </c>
    </row>
    <row r="55" spans="2:3" x14ac:dyDescent="0.2">
      <c r="B55" s="16" t="s">
        <v>48</v>
      </c>
      <c r="C55" s="17" t="s">
        <v>118</v>
      </c>
    </row>
    <row r="56" spans="2:3" ht="38.25" x14ac:dyDescent="0.2">
      <c r="B56" s="16" t="s">
        <v>50</v>
      </c>
      <c r="C56" s="17" t="s">
        <v>119</v>
      </c>
    </row>
    <row r="57" spans="2:3" x14ac:dyDescent="0.2">
      <c r="B57" s="16" t="s">
        <v>51</v>
      </c>
      <c r="C57" s="17" t="s">
        <v>77</v>
      </c>
    </row>
    <row r="58" spans="2:3" x14ac:dyDescent="0.2">
      <c r="B58" s="16" t="s">
        <v>52</v>
      </c>
      <c r="C58" s="17" t="s">
        <v>74</v>
      </c>
    </row>
    <row r="59" spans="2:3" x14ac:dyDescent="0.2">
      <c r="B59" s="16" t="s">
        <v>53</v>
      </c>
      <c r="C59" s="17" t="s">
        <v>112</v>
      </c>
    </row>
    <row r="60" spans="2:3" x14ac:dyDescent="0.2">
      <c r="B60" s="16" t="s">
        <v>55</v>
      </c>
      <c r="C60" s="17" t="s">
        <v>120</v>
      </c>
    </row>
    <row r="61" spans="2:3" x14ac:dyDescent="0.2">
      <c r="B61" s="16" t="s">
        <v>57</v>
      </c>
      <c r="C61" s="17" t="s">
        <v>80</v>
      </c>
    </row>
    <row r="62" spans="2:3" x14ac:dyDescent="0.2">
      <c r="B62" s="13"/>
      <c r="C62" s="14"/>
    </row>
    <row r="63" spans="2:3" ht="18.75" customHeight="1" x14ac:dyDescent="0.2">
      <c r="B63" s="47" t="s">
        <v>62</v>
      </c>
      <c r="C63" s="48"/>
    </row>
    <row r="64" spans="2:3" x14ac:dyDescent="0.2">
      <c r="B64" s="16" t="s">
        <v>40</v>
      </c>
      <c r="C64" s="17" t="s">
        <v>41</v>
      </c>
    </row>
    <row r="65" spans="2:3" x14ac:dyDescent="0.2">
      <c r="B65" s="16" t="s">
        <v>42</v>
      </c>
      <c r="C65" s="17" t="s">
        <v>43</v>
      </c>
    </row>
    <row r="66" spans="2:3" x14ac:dyDescent="0.2">
      <c r="B66" s="16" t="s">
        <v>44</v>
      </c>
      <c r="C66" s="17" t="s">
        <v>144</v>
      </c>
    </row>
    <row r="67" spans="2:3" x14ac:dyDescent="0.2">
      <c r="B67" s="16" t="s">
        <v>45</v>
      </c>
      <c r="C67" s="17" t="s">
        <v>72</v>
      </c>
    </row>
    <row r="68" spans="2:3" x14ac:dyDescent="0.2">
      <c r="B68" s="16" t="s">
        <v>46</v>
      </c>
      <c r="C68" s="17" t="s">
        <v>141</v>
      </c>
    </row>
    <row r="69" spans="2:3" ht="38.25" x14ac:dyDescent="0.2">
      <c r="B69" s="16" t="s">
        <v>47</v>
      </c>
      <c r="C69" s="17" t="s">
        <v>145</v>
      </c>
    </row>
    <row r="70" spans="2:3" x14ac:dyDescent="0.2">
      <c r="B70" s="16" t="s">
        <v>48</v>
      </c>
      <c r="C70" s="17" t="s">
        <v>49</v>
      </c>
    </row>
    <row r="71" spans="2:3" ht="89.25" x14ac:dyDescent="0.2">
      <c r="B71" s="16" t="s">
        <v>50</v>
      </c>
      <c r="C71" s="17" t="s">
        <v>146</v>
      </c>
    </row>
    <row r="72" spans="2:3" x14ac:dyDescent="0.2">
      <c r="B72" s="16" t="s">
        <v>51</v>
      </c>
      <c r="C72" s="17" t="s">
        <v>73</v>
      </c>
    </row>
    <row r="73" spans="2:3" x14ac:dyDescent="0.2">
      <c r="B73" s="16" t="s">
        <v>52</v>
      </c>
      <c r="C73" s="17" t="s">
        <v>82</v>
      </c>
    </row>
    <row r="74" spans="2:3" x14ac:dyDescent="0.2">
      <c r="B74" s="16" t="s">
        <v>53</v>
      </c>
      <c r="C74" s="17" t="s">
        <v>147</v>
      </c>
    </row>
    <row r="75" spans="2:3" x14ac:dyDescent="0.2">
      <c r="B75" s="16" t="s">
        <v>55</v>
      </c>
      <c r="C75" s="17" t="s">
        <v>56</v>
      </c>
    </row>
    <row r="76" spans="2:3" x14ac:dyDescent="0.2">
      <c r="B76" s="16" t="s">
        <v>57</v>
      </c>
      <c r="C76" s="17" t="s">
        <v>75</v>
      </c>
    </row>
    <row r="77" spans="2:3" x14ac:dyDescent="0.2">
      <c r="B77" s="13"/>
      <c r="C77" s="14"/>
    </row>
    <row r="78" spans="2:3" ht="18.75" customHeight="1" x14ac:dyDescent="0.2">
      <c r="B78" s="47" t="s">
        <v>63</v>
      </c>
      <c r="C78" s="48"/>
    </row>
    <row r="79" spans="2:3" x14ac:dyDescent="0.2">
      <c r="B79" s="16" t="s">
        <v>40</v>
      </c>
      <c r="C79" s="17" t="s">
        <v>41</v>
      </c>
    </row>
    <row r="80" spans="2:3" x14ac:dyDescent="0.2">
      <c r="B80" s="16" t="s">
        <v>42</v>
      </c>
      <c r="C80" s="17" t="s">
        <v>128</v>
      </c>
    </row>
    <row r="81" spans="2:3" ht="25.5" x14ac:dyDescent="0.2">
      <c r="B81" s="16" t="s">
        <v>44</v>
      </c>
      <c r="C81" s="17" t="s">
        <v>129</v>
      </c>
    </row>
    <row r="82" spans="2:3" x14ac:dyDescent="0.2">
      <c r="B82" s="16" t="s">
        <v>45</v>
      </c>
      <c r="C82" s="17" t="s">
        <v>76</v>
      </c>
    </row>
    <row r="83" spans="2:3" ht="38.25" x14ac:dyDescent="0.2">
      <c r="B83" s="16" t="s">
        <v>46</v>
      </c>
      <c r="C83" s="17" t="s">
        <v>130</v>
      </c>
    </row>
    <row r="84" spans="2:3" ht="63.75" x14ac:dyDescent="0.2">
      <c r="B84" s="16" t="s">
        <v>47</v>
      </c>
      <c r="C84" s="17" t="s">
        <v>131</v>
      </c>
    </row>
    <row r="85" spans="2:3" ht="25.5" x14ac:dyDescent="0.2">
      <c r="B85" s="16" t="s">
        <v>48</v>
      </c>
      <c r="C85" s="17" t="s">
        <v>132</v>
      </c>
    </row>
    <row r="86" spans="2:3" ht="38.25" x14ac:dyDescent="0.2">
      <c r="B86" s="16" t="s">
        <v>50</v>
      </c>
      <c r="C86" s="17" t="s">
        <v>133</v>
      </c>
    </row>
    <row r="87" spans="2:3" x14ac:dyDescent="0.2">
      <c r="B87" s="16" t="s">
        <v>51</v>
      </c>
      <c r="C87" s="17" t="s">
        <v>134</v>
      </c>
    </row>
    <row r="88" spans="2:3" x14ac:dyDescent="0.2">
      <c r="B88" s="16" t="s">
        <v>52</v>
      </c>
      <c r="C88" s="17" t="s">
        <v>78</v>
      </c>
    </row>
    <row r="89" spans="2:3" x14ac:dyDescent="0.2">
      <c r="B89" s="16" t="s">
        <v>53</v>
      </c>
      <c r="C89" s="17" t="s">
        <v>135</v>
      </c>
    </row>
    <row r="90" spans="2:3" x14ac:dyDescent="0.2">
      <c r="B90" s="16" t="s">
        <v>57</v>
      </c>
      <c r="C90" s="17" t="s">
        <v>136</v>
      </c>
    </row>
    <row r="91" spans="2:3" x14ac:dyDescent="0.2">
      <c r="B91" s="13"/>
      <c r="C91" s="15"/>
    </row>
    <row r="92" spans="2:3" ht="18.75" customHeight="1" x14ac:dyDescent="0.2">
      <c r="B92" s="47" t="s">
        <v>86</v>
      </c>
      <c r="C92" s="48"/>
    </row>
    <row r="93" spans="2:3" x14ac:dyDescent="0.2">
      <c r="B93" s="16" t="s">
        <v>40</v>
      </c>
      <c r="C93" s="17" t="s">
        <v>41</v>
      </c>
    </row>
    <row r="94" spans="2:3" x14ac:dyDescent="0.2">
      <c r="B94" s="16" t="s">
        <v>42</v>
      </c>
      <c r="C94" s="17" t="s">
        <v>43</v>
      </c>
    </row>
    <row r="95" spans="2:3" x14ac:dyDescent="0.2">
      <c r="B95" s="16" t="s">
        <v>44</v>
      </c>
      <c r="C95" s="17" t="s">
        <v>148</v>
      </c>
    </row>
    <row r="96" spans="2:3" x14ac:dyDescent="0.2">
      <c r="B96" s="16" t="s">
        <v>45</v>
      </c>
      <c r="C96" s="17" t="s">
        <v>149</v>
      </c>
    </row>
    <row r="97" spans="2:3" x14ac:dyDescent="0.2">
      <c r="B97" s="16" t="s">
        <v>46</v>
      </c>
      <c r="C97" s="17" t="s">
        <v>141</v>
      </c>
    </row>
    <row r="98" spans="2:3" ht="63.75" x14ac:dyDescent="0.2">
      <c r="B98" s="16" t="s">
        <v>47</v>
      </c>
      <c r="C98" s="17" t="s">
        <v>150</v>
      </c>
    </row>
    <row r="99" spans="2:3" x14ac:dyDescent="0.2">
      <c r="B99" s="16" t="s">
        <v>48</v>
      </c>
      <c r="C99" s="17" t="s">
        <v>49</v>
      </c>
    </row>
    <row r="100" spans="2:3" ht="76.5" x14ac:dyDescent="0.2">
      <c r="B100" s="16" t="s">
        <v>50</v>
      </c>
      <c r="C100" s="17" t="s">
        <v>151</v>
      </c>
    </row>
    <row r="101" spans="2:3" x14ac:dyDescent="0.2">
      <c r="B101" s="16" t="s">
        <v>51</v>
      </c>
      <c r="C101" s="17" t="s">
        <v>73</v>
      </c>
    </row>
    <row r="102" spans="2:3" x14ac:dyDescent="0.2">
      <c r="B102" s="16" t="s">
        <v>52</v>
      </c>
      <c r="C102" s="17" t="s">
        <v>74</v>
      </c>
    </row>
    <row r="103" spans="2:3" x14ac:dyDescent="0.2">
      <c r="B103" s="16" t="s">
        <v>53</v>
      </c>
      <c r="C103" s="17" t="s">
        <v>54</v>
      </c>
    </row>
    <row r="104" spans="2:3" x14ac:dyDescent="0.2">
      <c r="B104" s="16" t="s">
        <v>55</v>
      </c>
      <c r="C104" s="17" t="s">
        <v>56</v>
      </c>
    </row>
    <row r="105" spans="2:3" x14ac:dyDescent="0.2">
      <c r="B105" s="16" t="s">
        <v>57</v>
      </c>
      <c r="C105" s="17" t="s">
        <v>152</v>
      </c>
    </row>
    <row r="106" spans="2:3" x14ac:dyDescent="0.2">
      <c r="B106" s="12"/>
    </row>
    <row r="107" spans="2:3" x14ac:dyDescent="0.2">
      <c r="B107" s="12"/>
    </row>
    <row r="108" spans="2:3" ht="34.5" customHeight="1" x14ac:dyDescent="0.2">
      <c r="B108" s="23" t="s">
        <v>64</v>
      </c>
      <c r="C108" s="24"/>
    </row>
    <row r="109" spans="2:3" ht="34.5" customHeight="1" x14ac:dyDescent="0.2">
      <c r="B109" s="23" t="s">
        <v>65</v>
      </c>
      <c r="C109" s="24"/>
    </row>
    <row r="110" spans="2:3" ht="34.5" customHeight="1" x14ac:dyDescent="0.2">
      <c r="B110" s="23" t="s">
        <v>66</v>
      </c>
      <c r="C110" s="24"/>
    </row>
    <row r="111" spans="2:3" ht="34.5" customHeight="1" x14ac:dyDescent="0.2">
      <c r="B111" s="23" t="s">
        <v>67</v>
      </c>
      <c r="C111" s="24"/>
    </row>
    <row r="112" spans="2:3" ht="34.5" customHeight="1" x14ac:dyDescent="0.2">
      <c r="B112" s="23" t="s">
        <v>68</v>
      </c>
      <c r="C112" s="24"/>
    </row>
    <row r="113" spans="1:5" ht="33.75" customHeight="1" x14ac:dyDescent="0.2">
      <c r="B113" s="23" t="s">
        <v>69</v>
      </c>
      <c r="C113" s="24"/>
    </row>
    <row r="114" spans="1:5" ht="33.75" customHeight="1" x14ac:dyDescent="0.2">
      <c r="B114" s="23" t="s">
        <v>85</v>
      </c>
      <c r="C114" s="24"/>
    </row>
    <row r="116" spans="1:5" ht="18.75" customHeight="1" x14ac:dyDescent="0.2">
      <c r="A116" s="18"/>
      <c r="B116" s="18"/>
      <c r="C116" s="18"/>
      <c r="D116" s="18"/>
      <c r="E116" s="18"/>
    </row>
    <row r="118" spans="1:5" ht="18.75" customHeight="1" x14ac:dyDescent="0.2">
      <c r="A118" s="49"/>
      <c r="B118" s="49"/>
      <c r="C118" s="49"/>
      <c r="D118" s="49"/>
      <c r="E118" s="49"/>
    </row>
    <row r="120" spans="1:5" ht="18.75" customHeight="1" x14ac:dyDescent="0.2">
      <c r="A120" s="49"/>
      <c r="B120" s="49"/>
      <c r="C120" s="49"/>
      <c r="D120" s="49"/>
      <c r="E120" s="49"/>
    </row>
    <row r="122" spans="1:5" ht="18.75" customHeight="1" x14ac:dyDescent="0.2">
      <c r="A122" s="49"/>
      <c r="B122" s="49"/>
      <c r="C122" s="49"/>
      <c r="D122" s="49"/>
      <c r="E122" s="49"/>
    </row>
  </sheetData>
  <mergeCells count="12">
    <mergeCell ref="A1:D1"/>
    <mergeCell ref="B33:C33"/>
    <mergeCell ref="B78:C78"/>
    <mergeCell ref="A120:E120"/>
    <mergeCell ref="A122:E122"/>
    <mergeCell ref="A118:E118"/>
    <mergeCell ref="B2:C2"/>
    <mergeCell ref="B3:C3"/>
    <mergeCell ref="B18:C18"/>
    <mergeCell ref="B92:C92"/>
    <mergeCell ref="B48:C48"/>
    <mergeCell ref="B63:C63"/>
  </mergeCells>
  <pageMargins left="0.7" right="0.7" top="0.75" bottom="0.75" header="0.3" footer="0.3"/>
  <pageSetup paperSize="9" scale="75" fitToHeight="0" orientation="portrait" r:id="rId1"/>
  <rowBreaks count="5" manualBreakCount="5">
    <brk id="1" max="3" man="1"/>
    <brk id="32" max="3" man="1"/>
    <brk id="62" max="3" man="1"/>
    <brk id="91" max="3" man="1"/>
    <brk id="10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02"/>
  <sheetViews>
    <sheetView view="pageBreakPreview" topLeftCell="A55" zoomScaleNormal="100" zoomScaleSheetLayoutView="100" workbookViewId="0">
      <selection activeCell="N80" sqref="N80"/>
    </sheetView>
  </sheetViews>
  <sheetFormatPr defaultColWidth="9.140625" defaultRowHeight="12.75" x14ac:dyDescent="0.2"/>
  <cols>
    <col min="1" max="1" width="47.7109375" style="1" bestFit="1" customWidth="1"/>
    <col min="2" max="3" width="11.7109375" style="2" customWidth="1"/>
    <col min="4" max="4" width="11.7109375" style="19" customWidth="1"/>
    <col min="5" max="6" width="20" style="19" customWidth="1"/>
    <col min="7" max="16384" width="9.140625" style="2"/>
  </cols>
  <sheetData>
    <row r="1" spans="1:6" ht="25.5" customHeight="1" x14ac:dyDescent="0.25">
      <c r="A1" s="4" t="s">
        <v>0</v>
      </c>
    </row>
    <row r="3" spans="1:6" ht="15.75" customHeight="1" x14ac:dyDescent="0.25">
      <c r="A3" s="7" t="s">
        <v>1</v>
      </c>
    </row>
    <row r="4" spans="1:6" ht="15.75" customHeight="1" x14ac:dyDescent="0.2">
      <c r="A4" s="55" t="s">
        <v>2</v>
      </c>
      <c r="B4" s="55"/>
      <c r="C4" s="55"/>
      <c r="D4" s="55"/>
      <c r="E4" s="55"/>
      <c r="F4" s="55"/>
    </row>
    <row r="5" spans="1:6" s="3" customFormat="1" ht="25.5" customHeight="1" x14ac:dyDescent="0.2">
      <c r="A5" s="52" t="s">
        <v>3</v>
      </c>
      <c r="B5" s="53" t="s">
        <v>11</v>
      </c>
      <c r="C5" s="8" t="s">
        <v>4</v>
      </c>
      <c r="D5" s="20" t="s">
        <v>12</v>
      </c>
      <c r="E5" s="20" t="s">
        <v>31</v>
      </c>
      <c r="F5" s="20" t="s">
        <v>32</v>
      </c>
    </row>
    <row r="6" spans="1:6" s="3" customFormat="1" x14ac:dyDescent="0.2">
      <c r="A6" s="52"/>
      <c r="B6" s="53"/>
      <c r="C6" s="8" t="s">
        <v>7</v>
      </c>
      <c r="D6" s="20" t="s">
        <v>8</v>
      </c>
      <c r="E6" s="20" t="s">
        <v>9</v>
      </c>
      <c r="F6" s="20" t="s">
        <v>10</v>
      </c>
    </row>
    <row r="7" spans="1:6" s="12" customFormat="1" ht="114.75" x14ac:dyDescent="0.25">
      <c r="A7" s="30" t="s">
        <v>211</v>
      </c>
      <c r="B7" s="6" t="s">
        <v>5</v>
      </c>
      <c r="C7" s="6">
        <v>27</v>
      </c>
      <c r="D7" s="27">
        <v>24</v>
      </c>
      <c r="E7" s="25"/>
      <c r="F7" s="27">
        <f>C7*D7*E7</f>
        <v>0</v>
      </c>
    </row>
    <row r="8" spans="1:6" s="12" customFormat="1" ht="18.75" customHeight="1" x14ac:dyDescent="0.25">
      <c r="A8" s="30" t="s">
        <v>6</v>
      </c>
      <c r="B8" s="6" t="s">
        <v>5</v>
      </c>
      <c r="C8" s="6">
        <v>27</v>
      </c>
      <c r="D8" s="27">
        <v>24</v>
      </c>
      <c r="E8" s="25"/>
      <c r="F8" s="27">
        <f t="shared" ref="F8" si="0">C8*D8*E8</f>
        <v>0</v>
      </c>
    </row>
    <row r="9" spans="1:6" ht="26.25" customHeight="1" x14ac:dyDescent="0.2">
      <c r="A9" s="60" t="s">
        <v>155</v>
      </c>
      <c r="B9" s="60"/>
      <c r="C9" s="60"/>
      <c r="D9" s="60"/>
      <c r="E9" s="60"/>
      <c r="F9" s="21">
        <f>SUM(F7:F8)</f>
        <v>0</v>
      </c>
    </row>
    <row r="10" spans="1:6" ht="25.5" x14ac:dyDescent="0.2">
      <c r="A10" s="52" t="s">
        <v>154</v>
      </c>
      <c r="B10" s="53" t="s">
        <v>11</v>
      </c>
      <c r="C10" s="32" t="s">
        <v>158</v>
      </c>
      <c r="D10" s="33" t="s">
        <v>17</v>
      </c>
      <c r="E10" s="33" t="s">
        <v>159</v>
      </c>
      <c r="F10" s="33" t="s">
        <v>32</v>
      </c>
    </row>
    <row r="11" spans="1:6" x14ac:dyDescent="0.2">
      <c r="A11" s="52"/>
      <c r="B11" s="53"/>
      <c r="C11" s="32" t="s">
        <v>7</v>
      </c>
      <c r="D11" s="33" t="s">
        <v>8</v>
      </c>
      <c r="E11" s="33" t="s">
        <v>9</v>
      </c>
      <c r="F11" s="33" t="s">
        <v>10</v>
      </c>
    </row>
    <row r="12" spans="1:6" x14ac:dyDescent="0.2">
      <c r="A12" s="30" t="s">
        <v>156</v>
      </c>
      <c r="B12" s="6" t="s">
        <v>16</v>
      </c>
      <c r="C12" s="6">
        <v>24</v>
      </c>
      <c r="D12" s="34">
        <v>30</v>
      </c>
      <c r="E12" s="25"/>
      <c r="F12" s="34">
        <f>C12*D12*E12</f>
        <v>0</v>
      </c>
    </row>
    <row r="13" spans="1:6" x14ac:dyDescent="0.2">
      <c r="A13" s="30" t="s">
        <v>157</v>
      </c>
      <c r="B13" s="6" t="s">
        <v>171</v>
      </c>
      <c r="C13" s="6">
        <v>24</v>
      </c>
      <c r="D13" s="34">
        <v>60</v>
      </c>
      <c r="E13" s="25"/>
      <c r="F13" s="34">
        <f t="shared" ref="F13" si="1">C13*D13*E13</f>
        <v>0</v>
      </c>
    </row>
    <row r="14" spans="1:6" x14ac:dyDescent="0.2">
      <c r="A14" s="60" t="s">
        <v>160</v>
      </c>
      <c r="B14" s="60"/>
      <c r="C14" s="60"/>
      <c r="D14" s="60"/>
      <c r="E14" s="60"/>
      <c r="F14" s="34">
        <f>SUM(F12:F13)</f>
        <v>0</v>
      </c>
    </row>
    <row r="15" spans="1:6" ht="24.75" customHeight="1" x14ac:dyDescent="0.2">
      <c r="A15" s="54" t="s">
        <v>38</v>
      </c>
      <c r="B15" s="54"/>
      <c r="C15" s="54"/>
      <c r="D15" s="54"/>
      <c r="E15" s="54"/>
      <c r="F15" s="34">
        <f>F9+F14</f>
        <v>0</v>
      </c>
    </row>
    <row r="18" spans="1:6" ht="15.75" customHeight="1" x14ac:dyDescent="0.25">
      <c r="A18" s="7" t="s">
        <v>13</v>
      </c>
    </row>
    <row r="19" spans="1:6" ht="15.75" customHeight="1" x14ac:dyDescent="0.2">
      <c r="A19" s="55" t="s">
        <v>2</v>
      </c>
      <c r="B19" s="55"/>
      <c r="C19" s="55"/>
      <c r="D19" s="55"/>
      <c r="E19" s="55"/>
      <c r="F19" s="55"/>
    </row>
    <row r="20" spans="1:6" s="3" customFormat="1" ht="25.5" customHeight="1" x14ac:dyDescent="0.2">
      <c r="A20" s="52" t="s">
        <v>3</v>
      </c>
      <c r="B20" s="53" t="s">
        <v>11</v>
      </c>
      <c r="C20" s="8" t="s">
        <v>4</v>
      </c>
      <c r="D20" s="20" t="s">
        <v>12</v>
      </c>
      <c r="E20" s="20" t="s">
        <v>31</v>
      </c>
      <c r="F20" s="20" t="s">
        <v>32</v>
      </c>
    </row>
    <row r="21" spans="1:6" s="3" customFormat="1" x14ac:dyDescent="0.2">
      <c r="A21" s="52"/>
      <c r="B21" s="53"/>
      <c r="C21" s="8" t="s">
        <v>7</v>
      </c>
      <c r="D21" s="20" t="s">
        <v>8</v>
      </c>
      <c r="E21" s="20" t="s">
        <v>9</v>
      </c>
      <c r="F21" s="20" t="s">
        <v>10</v>
      </c>
    </row>
    <row r="22" spans="1:6" s="12" customFormat="1" ht="89.25" x14ac:dyDescent="0.25">
      <c r="A22" s="42" t="s">
        <v>212</v>
      </c>
      <c r="B22" s="6" t="s">
        <v>5</v>
      </c>
      <c r="C22" s="6">
        <v>8</v>
      </c>
      <c r="D22" s="27">
        <v>24</v>
      </c>
      <c r="E22" s="25"/>
      <c r="F22" s="27">
        <f>C22*D22*E22</f>
        <v>0</v>
      </c>
    </row>
    <row r="23" spans="1:6" s="12" customFormat="1" ht="18.75" customHeight="1" x14ac:dyDescent="0.25">
      <c r="A23" s="30" t="s">
        <v>6</v>
      </c>
      <c r="B23" s="6" t="s">
        <v>5</v>
      </c>
      <c r="C23" s="6">
        <v>8</v>
      </c>
      <c r="D23" s="27">
        <v>24</v>
      </c>
      <c r="E23" s="25"/>
      <c r="F23" s="27">
        <f t="shared" ref="F23" si="2">C23*D23*E23</f>
        <v>0</v>
      </c>
    </row>
    <row r="24" spans="1:6" ht="26.25" customHeight="1" x14ac:dyDescent="0.2">
      <c r="A24" s="54" t="s">
        <v>37</v>
      </c>
      <c r="B24" s="54"/>
      <c r="C24" s="54"/>
      <c r="D24" s="54"/>
      <c r="E24" s="54"/>
      <c r="F24" s="21">
        <f>SUM(F22:F23)</f>
        <v>0</v>
      </c>
    </row>
    <row r="26" spans="1:6" ht="15.75" customHeight="1" x14ac:dyDescent="0.25">
      <c r="A26" s="7" t="s">
        <v>88</v>
      </c>
    </row>
    <row r="27" spans="1:6" ht="15.75" customHeight="1" x14ac:dyDescent="0.2">
      <c r="A27" s="55" t="s">
        <v>2</v>
      </c>
      <c r="B27" s="55"/>
      <c r="C27" s="55"/>
      <c r="D27" s="55"/>
      <c r="E27" s="55"/>
      <c r="F27" s="55"/>
    </row>
    <row r="28" spans="1:6" s="3" customFormat="1" ht="25.5" customHeight="1" x14ac:dyDescent="0.2">
      <c r="A28" s="52" t="s">
        <v>3</v>
      </c>
      <c r="B28" s="53" t="s">
        <v>11</v>
      </c>
      <c r="C28" s="29" t="s">
        <v>4</v>
      </c>
      <c r="D28" s="26" t="s">
        <v>12</v>
      </c>
      <c r="E28" s="26" t="s">
        <v>31</v>
      </c>
      <c r="F28" s="26" t="s">
        <v>32</v>
      </c>
    </row>
    <row r="29" spans="1:6" s="3" customFormat="1" x14ac:dyDescent="0.2">
      <c r="A29" s="52"/>
      <c r="B29" s="53"/>
      <c r="C29" s="29" t="s">
        <v>7</v>
      </c>
      <c r="D29" s="26" t="s">
        <v>8</v>
      </c>
      <c r="E29" s="26" t="s">
        <v>9</v>
      </c>
      <c r="F29" s="26" t="s">
        <v>10</v>
      </c>
    </row>
    <row r="30" spans="1:6" ht="51" x14ac:dyDescent="0.2">
      <c r="A30" s="30" t="s">
        <v>102</v>
      </c>
      <c r="B30" s="6" t="s">
        <v>5</v>
      </c>
      <c r="C30" s="6">
        <v>1</v>
      </c>
      <c r="D30" s="27">
        <v>24</v>
      </c>
      <c r="E30" s="25"/>
      <c r="F30" s="27">
        <f>C30*D30*E30</f>
        <v>0</v>
      </c>
    </row>
    <row r="31" spans="1:6" s="12" customFormat="1" ht="18.75" customHeight="1" x14ac:dyDescent="0.25">
      <c r="A31" s="30" t="s">
        <v>6</v>
      </c>
      <c r="B31" s="6" t="s">
        <v>5</v>
      </c>
      <c r="C31" s="6">
        <v>1</v>
      </c>
      <c r="D31" s="27">
        <v>24</v>
      </c>
      <c r="E31" s="25"/>
      <c r="F31" s="27">
        <f t="shared" ref="F31" si="3">C31*D31*E31</f>
        <v>0</v>
      </c>
    </row>
    <row r="32" spans="1:6" ht="26.25" customHeight="1" x14ac:dyDescent="0.2">
      <c r="A32" s="54" t="s">
        <v>96</v>
      </c>
      <c r="B32" s="54"/>
      <c r="C32" s="54"/>
      <c r="D32" s="54"/>
      <c r="E32" s="54"/>
      <c r="F32" s="27">
        <f>SUM(F30:F31)</f>
        <v>0</v>
      </c>
    </row>
    <row r="34" spans="1:6" ht="15.75" customHeight="1" x14ac:dyDescent="0.25">
      <c r="A34" s="7" t="s">
        <v>89</v>
      </c>
    </row>
    <row r="35" spans="1:6" ht="15.75" customHeight="1" x14ac:dyDescent="0.2">
      <c r="A35" s="55" t="s">
        <v>2</v>
      </c>
      <c r="B35" s="55"/>
      <c r="C35" s="55"/>
      <c r="D35" s="55"/>
      <c r="E35" s="55"/>
      <c r="F35" s="55"/>
    </row>
    <row r="36" spans="1:6" s="3" customFormat="1" ht="25.5" customHeight="1" x14ac:dyDescent="0.2">
      <c r="A36" s="52" t="s">
        <v>3</v>
      </c>
      <c r="B36" s="53" t="s">
        <v>11</v>
      </c>
      <c r="C36" s="29" t="s">
        <v>4</v>
      </c>
      <c r="D36" s="26" t="s">
        <v>12</v>
      </c>
      <c r="E36" s="26" t="s">
        <v>31</v>
      </c>
      <c r="F36" s="26" t="s">
        <v>32</v>
      </c>
    </row>
    <row r="37" spans="1:6" s="3" customFormat="1" x14ac:dyDescent="0.2">
      <c r="A37" s="52"/>
      <c r="B37" s="53"/>
      <c r="C37" s="29" t="s">
        <v>7</v>
      </c>
      <c r="D37" s="26" t="s">
        <v>8</v>
      </c>
      <c r="E37" s="26" t="s">
        <v>9</v>
      </c>
      <c r="F37" s="26" t="s">
        <v>10</v>
      </c>
    </row>
    <row r="38" spans="1:6" ht="38.25" x14ac:dyDescent="0.2">
      <c r="A38" s="30" t="s">
        <v>103</v>
      </c>
      <c r="B38" s="6" t="s">
        <v>5</v>
      </c>
      <c r="C38" s="6">
        <v>3</v>
      </c>
      <c r="D38" s="27">
        <v>24</v>
      </c>
      <c r="E38" s="25"/>
      <c r="F38" s="27">
        <f>C38*D38*E38</f>
        <v>0</v>
      </c>
    </row>
    <row r="39" spans="1:6" s="12" customFormat="1" ht="18.75" customHeight="1" x14ac:dyDescent="0.25">
      <c r="A39" s="30" t="s">
        <v>6</v>
      </c>
      <c r="B39" s="6" t="s">
        <v>5</v>
      </c>
      <c r="C39" s="6">
        <v>3</v>
      </c>
      <c r="D39" s="27">
        <v>24</v>
      </c>
      <c r="E39" s="25"/>
      <c r="F39" s="27">
        <f t="shared" ref="F39" si="4">C39*D39*E39</f>
        <v>0</v>
      </c>
    </row>
    <row r="40" spans="1:6" ht="26.25" customHeight="1" x14ac:dyDescent="0.2">
      <c r="A40" s="54" t="s">
        <v>97</v>
      </c>
      <c r="B40" s="54"/>
      <c r="C40" s="54"/>
      <c r="D40" s="54"/>
      <c r="E40" s="54"/>
      <c r="F40" s="27">
        <f>SUM(F38:F39)</f>
        <v>0</v>
      </c>
    </row>
    <row r="42" spans="1:6" ht="15.75" customHeight="1" x14ac:dyDescent="0.25">
      <c r="A42" s="7" t="s">
        <v>92</v>
      </c>
    </row>
    <row r="43" spans="1:6" ht="15.75" customHeight="1" x14ac:dyDescent="0.2">
      <c r="A43" s="55" t="s">
        <v>2</v>
      </c>
      <c r="B43" s="55"/>
      <c r="C43" s="55"/>
      <c r="D43" s="55"/>
      <c r="E43" s="55"/>
      <c r="F43" s="55"/>
    </row>
    <row r="44" spans="1:6" s="3" customFormat="1" ht="25.5" customHeight="1" x14ac:dyDescent="0.2">
      <c r="A44" s="52" t="s">
        <v>3</v>
      </c>
      <c r="B44" s="53" t="s">
        <v>11</v>
      </c>
      <c r="C44" s="29" t="s">
        <v>4</v>
      </c>
      <c r="D44" s="26" t="s">
        <v>12</v>
      </c>
      <c r="E44" s="26" t="s">
        <v>31</v>
      </c>
      <c r="F44" s="26" t="s">
        <v>32</v>
      </c>
    </row>
    <row r="45" spans="1:6" s="3" customFormat="1" x14ac:dyDescent="0.2">
      <c r="A45" s="52"/>
      <c r="B45" s="53"/>
      <c r="C45" s="29" t="s">
        <v>7</v>
      </c>
      <c r="D45" s="26" t="s">
        <v>8</v>
      </c>
      <c r="E45" s="26" t="s">
        <v>9</v>
      </c>
      <c r="F45" s="26" t="s">
        <v>10</v>
      </c>
    </row>
    <row r="46" spans="1:6" ht="25.5" x14ac:dyDescent="0.2">
      <c r="A46" s="5" t="s">
        <v>93</v>
      </c>
      <c r="B46" s="6" t="s">
        <v>5</v>
      </c>
      <c r="C46" s="6">
        <v>13</v>
      </c>
      <c r="D46" s="27">
        <v>24</v>
      </c>
      <c r="E46" s="25"/>
      <c r="F46" s="27">
        <f>C46*D46*E46</f>
        <v>0</v>
      </c>
    </row>
    <row r="47" spans="1:6" s="12" customFormat="1" ht="18.75" customHeight="1" x14ac:dyDescent="0.25">
      <c r="A47" s="30" t="s">
        <v>6</v>
      </c>
      <c r="B47" s="6" t="s">
        <v>5</v>
      </c>
      <c r="C47" s="6">
        <v>13</v>
      </c>
      <c r="D47" s="27">
        <v>24</v>
      </c>
      <c r="E47" s="25"/>
      <c r="F47" s="27">
        <f t="shared" ref="F47" si="5">C47*D47*E47</f>
        <v>0</v>
      </c>
    </row>
    <row r="48" spans="1:6" ht="26.25" customHeight="1" x14ac:dyDescent="0.2">
      <c r="A48" s="54" t="s">
        <v>98</v>
      </c>
      <c r="B48" s="54"/>
      <c r="C48" s="54"/>
      <c r="D48" s="54"/>
      <c r="E48" s="54"/>
      <c r="F48" s="27">
        <f>SUM(F46:F47)</f>
        <v>0</v>
      </c>
    </row>
    <row r="50" spans="1:6" ht="15.75" customHeight="1" x14ac:dyDescent="0.25">
      <c r="A50" s="7" t="s">
        <v>94</v>
      </c>
    </row>
    <row r="51" spans="1:6" ht="15.75" customHeight="1" x14ac:dyDescent="0.2">
      <c r="A51" s="55" t="s">
        <v>2</v>
      </c>
      <c r="B51" s="55"/>
      <c r="C51" s="55"/>
      <c r="D51" s="55"/>
      <c r="E51" s="55"/>
      <c r="F51" s="55"/>
    </row>
    <row r="52" spans="1:6" s="3" customFormat="1" ht="25.5" customHeight="1" x14ac:dyDescent="0.2">
      <c r="A52" s="52" t="s">
        <v>3</v>
      </c>
      <c r="B52" s="53" t="s">
        <v>11</v>
      </c>
      <c r="C52" s="29" t="s">
        <v>4</v>
      </c>
      <c r="D52" s="26" t="s">
        <v>12</v>
      </c>
      <c r="E52" s="26" t="s">
        <v>31</v>
      </c>
      <c r="F52" s="26" t="s">
        <v>32</v>
      </c>
    </row>
    <row r="53" spans="1:6" s="3" customFormat="1" x14ac:dyDescent="0.2">
      <c r="A53" s="52"/>
      <c r="B53" s="53"/>
      <c r="C53" s="29" t="s">
        <v>7</v>
      </c>
      <c r="D53" s="26" t="s">
        <v>8</v>
      </c>
      <c r="E53" s="26" t="s">
        <v>9</v>
      </c>
      <c r="F53" s="26" t="s">
        <v>10</v>
      </c>
    </row>
    <row r="54" spans="1:6" s="12" customFormat="1" ht="38.25" x14ac:dyDescent="0.25">
      <c r="A54" s="30" t="s">
        <v>95</v>
      </c>
      <c r="B54" s="6" t="s">
        <v>5</v>
      </c>
      <c r="C54" s="6">
        <v>1</v>
      </c>
      <c r="D54" s="27">
        <v>24</v>
      </c>
      <c r="E54" s="25"/>
      <c r="F54" s="27">
        <f>C54*D54*E54</f>
        <v>0</v>
      </c>
    </row>
    <row r="55" spans="1:6" s="12" customFormat="1" ht="18.75" customHeight="1" x14ac:dyDescent="0.25">
      <c r="A55" s="30" t="s">
        <v>6</v>
      </c>
      <c r="B55" s="6" t="s">
        <v>5</v>
      </c>
      <c r="C55" s="6">
        <v>1</v>
      </c>
      <c r="D55" s="27">
        <v>24</v>
      </c>
      <c r="E55" s="25"/>
      <c r="F55" s="27">
        <f t="shared" ref="F55" si="6">C55*D55*E55</f>
        <v>0</v>
      </c>
    </row>
    <row r="56" spans="1:6" ht="26.25" customHeight="1" x14ac:dyDescent="0.2">
      <c r="A56" s="54" t="s">
        <v>99</v>
      </c>
      <c r="B56" s="54"/>
      <c r="C56" s="54"/>
      <c r="D56" s="54"/>
      <c r="E56" s="54"/>
      <c r="F56" s="27">
        <f>SUM(F54:F55)</f>
        <v>0</v>
      </c>
    </row>
    <row r="58" spans="1:6" ht="15.75" customHeight="1" x14ac:dyDescent="0.25">
      <c r="A58" s="7" t="s">
        <v>161</v>
      </c>
    </row>
    <row r="59" spans="1:6" ht="15.75" customHeight="1" x14ac:dyDescent="0.2">
      <c r="A59" s="55" t="s">
        <v>2</v>
      </c>
      <c r="B59" s="55"/>
      <c r="C59" s="55"/>
      <c r="D59" s="55"/>
      <c r="E59" s="55"/>
      <c r="F59" s="55"/>
    </row>
    <row r="60" spans="1:6" s="3" customFormat="1" ht="25.5" customHeight="1" x14ac:dyDescent="0.2">
      <c r="A60" s="52" t="s">
        <v>3</v>
      </c>
      <c r="B60" s="53" t="s">
        <v>11</v>
      </c>
      <c r="C60" s="32" t="s">
        <v>4</v>
      </c>
      <c r="D60" s="33" t="s">
        <v>12</v>
      </c>
      <c r="E60" s="33" t="s">
        <v>31</v>
      </c>
      <c r="F60" s="33" t="s">
        <v>32</v>
      </c>
    </row>
    <row r="61" spans="1:6" s="3" customFormat="1" x14ac:dyDescent="0.2">
      <c r="A61" s="52"/>
      <c r="B61" s="53"/>
      <c r="C61" s="32" t="s">
        <v>7</v>
      </c>
      <c r="D61" s="33" t="s">
        <v>8</v>
      </c>
      <c r="E61" s="33" t="s">
        <v>9</v>
      </c>
      <c r="F61" s="33" t="s">
        <v>10</v>
      </c>
    </row>
    <row r="62" spans="1:6" s="12" customFormat="1" ht="25.5" x14ac:dyDescent="0.25">
      <c r="A62" s="30" t="s">
        <v>172</v>
      </c>
      <c r="B62" s="6" t="s">
        <v>5</v>
      </c>
      <c r="C62" s="6">
        <v>15</v>
      </c>
      <c r="D62" s="34">
        <v>24</v>
      </c>
      <c r="E62" s="25"/>
      <c r="F62" s="34">
        <f>C62*D62*E62</f>
        <v>0</v>
      </c>
    </row>
    <row r="63" spans="1:6" s="12" customFormat="1" ht="18.75" customHeight="1" x14ac:dyDescent="0.25">
      <c r="A63" s="30" t="s">
        <v>6</v>
      </c>
      <c r="B63" s="6" t="s">
        <v>5</v>
      </c>
      <c r="C63" s="6">
        <v>15</v>
      </c>
      <c r="D63" s="34">
        <v>24</v>
      </c>
      <c r="E63" s="25"/>
      <c r="F63" s="34">
        <f t="shared" ref="F63" si="7">C63*D63*E63</f>
        <v>0</v>
      </c>
    </row>
    <row r="64" spans="1:6" ht="26.25" customHeight="1" x14ac:dyDescent="0.2">
      <c r="A64" s="54" t="s">
        <v>162</v>
      </c>
      <c r="B64" s="54"/>
      <c r="C64" s="54"/>
      <c r="D64" s="54"/>
      <c r="E64" s="54"/>
      <c r="F64" s="34">
        <f>SUM(F62:F63)</f>
        <v>0</v>
      </c>
    </row>
    <row r="66" spans="1:6" ht="15.75" customHeight="1" x14ac:dyDescent="0.25">
      <c r="A66" s="7" t="s">
        <v>163</v>
      </c>
    </row>
    <row r="67" spans="1:6" ht="15.75" customHeight="1" x14ac:dyDescent="0.2">
      <c r="A67" s="55" t="s">
        <v>2</v>
      </c>
      <c r="B67" s="55"/>
      <c r="C67" s="55"/>
      <c r="D67" s="55"/>
      <c r="E67" s="55"/>
      <c r="F67" s="55"/>
    </row>
    <row r="68" spans="1:6" s="3" customFormat="1" ht="25.5" customHeight="1" x14ac:dyDescent="0.2">
      <c r="A68" s="52" t="s">
        <v>3</v>
      </c>
      <c r="B68" s="53" t="s">
        <v>11</v>
      </c>
      <c r="C68" s="32" t="s">
        <v>4</v>
      </c>
      <c r="D68" s="33" t="s">
        <v>12</v>
      </c>
      <c r="E68" s="33" t="s">
        <v>31</v>
      </c>
      <c r="F68" s="33" t="s">
        <v>32</v>
      </c>
    </row>
    <row r="69" spans="1:6" s="3" customFormat="1" x14ac:dyDescent="0.2">
      <c r="A69" s="52"/>
      <c r="B69" s="53"/>
      <c r="C69" s="32" t="s">
        <v>7</v>
      </c>
      <c r="D69" s="33" t="s">
        <v>8</v>
      </c>
      <c r="E69" s="33" t="s">
        <v>9</v>
      </c>
      <c r="F69" s="33" t="s">
        <v>10</v>
      </c>
    </row>
    <row r="70" spans="1:6" s="12" customFormat="1" ht="25.5" x14ac:dyDescent="0.25">
      <c r="A70" s="30" t="s">
        <v>173</v>
      </c>
      <c r="B70" s="6" t="s">
        <v>5</v>
      </c>
      <c r="C70" s="6">
        <v>8</v>
      </c>
      <c r="D70" s="34">
        <v>24</v>
      </c>
      <c r="E70" s="25"/>
      <c r="F70" s="34">
        <f>C70*D70*E70</f>
        <v>0</v>
      </c>
    </row>
    <row r="71" spans="1:6" s="12" customFormat="1" ht="18.75" customHeight="1" x14ac:dyDescent="0.25">
      <c r="A71" s="30" t="s">
        <v>6</v>
      </c>
      <c r="B71" s="6" t="s">
        <v>5</v>
      </c>
      <c r="C71" s="6">
        <v>8</v>
      </c>
      <c r="D71" s="34">
        <v>24</v>
      </c>
      <c r="E71" s="25"/>
      <c r="F71" s="34">
        <f t="shared" ref="F71" si="8">C71*D71*E71</f>
        <v>0</v>
      </c>
    </row>
    <row r="72" spans="1:6" ht="26.25" customHeight="1" x14ac:dyDescent="0.2">
      <c r="A72" s="54" t="s">
        <v>164</v>
      </c>
      <c r="B72" s="54"/>
      <c r="C72" s="54"/>
      <c r="D72" s="54"/>
      <c r="E72" s="54"/>
      <c r="F72" s="34">
        <f>SUM(F70:F71)</f>
        <v>0</v>
      </c>
    </row>
    <row r="75" spans="1:6" ht="15.75" customHeight="1" x14ac:dyDescent="0.25">
      <c r="A75" s="7" t="s">
        <v>153</v>
      </c>
    </row>
    <row r="76" spans="1:6" ht="15.75" customHeight="1" x14ac:dyDescent="0.2">
      <c r="A76" s="55" t="s">
        <v>14</v>
      </c>
      <c r="B76" s="55"/>
      <c r="C76" s="55"/>
      <c r="D76" s="55"/>
      <c r="E76" s="55"/>
    </row>
    <row r="77" spans="1:6" s="3" customFormat="1" ht="25.5" customHeight="1" x14ac:dyDescent="0.2">
      <c r="A77" s="56" t="s">
        <v>15</v>
      </c>
      <c r="B77" s="58" t="s">
        <v>11</v>
      </c>
      <c r="C77" s="29" t="s">
        <v>17</v>
      </c>
      <c r="D77" s="26" t="s">
        <v>30</v>
      </c>
      <c r="E77" s="26" t="s">
        <v>33</v>
      </c>
      <c r="F77" s="22"/>
    </row>
    <row r="78" spans="1:6" s="3" customFormat="1" x14ac:dyDescent="0.2">
      <c r="A78" s="57"/>
      <c r="B78" s="59"/>
      <c r="C78" s="29" t="s">
        <v>7</v>
      </c>
      <c r="D78" s="26" t="s">
        <v>8</v>
      </c>
      <c r="E78" s="26" t="s">
        <v>24</v>
      </c>
      <c r="F78" s="22"/>
    </row>
    <row r="79" spans="1:6" ht="18.75" customHeight="1" x14ac:dyDescent="0.2">
      <c r="A79" s="30" t="s">
        <v>18</v>
      </c>
      <c r="B79" s="64" t="s">
        <v>16</v>
      </c>
      <c r="C79" s="9">
        <v>11</v>
      </c>
      <c r="D79" s="25"/>
      <c r="E79" s="27">
        <f>C79*D79</f>
        <v>0</v>
      </c>
    </row>
    <row r="80" spans="1:6" ht="18.75" customHeight="1" x14ac:dyDescent="0.2">
      <c r="A80" s="30" t="s">
        <v>19</v>
      </c>
      <c r="B80" s="65"/>
      <c r="C80" s="9">
        <v>2</v>
      </c>
      <c r="D80" s="25"/>
      <c r="E80" s="27">
        <f t="shared" ref="E80:E85" si="9">C80*D80</f>
        <v>0</v>
      </c>
    </row>
    <row r="81" spans="1:6" ht="18.75" customHeight="1" x14ac:dyDescent="0.2">
      <c r="A81" s="30" t="s">
        <v>20</v>
      </c>
      <c r="B81" s="65"/>
      <c r="C81" s="9">
        <v>3</v>
      </c>
      <c r="D81" s="25"/>
      <c r="E81" s="27">
        <f t="shared" si="9"/>
        <v>0</v>
      </c>
    </row>
    <row r="82" spans="1:6" ht="18.75" customHeight="1" x14ac:dyDescent="0.2">
      <c r="A82" s="30" t="s">
        <v>21</v>
      </c>
      <c r="B82" s="65"/>
      <c r="C82" s="9">
        <v>11</v>
      </c>
      <c r="D82" s="25"/>
      <c r="E82" s="27">
        <f t="shared" si="9"/>
        <v>0</v>
      </c>
    </row>
    <row r="83" spans="1:6" ht="18.75" customHeight="1" x14ac:dyDescent="0.2">
      <c r="A83" s="30" t="s">
        <v>22</v>
      </c>
      <c r="B83" s="65"/>
      <c r="C83" s="9">
        <v>4</v>
      </c>
      <c r="D83" s="25"/>
      <c r="E83" s="27">
        <f>C83*D83</f>
        <v>0</v>
      </c>
    </row>
    <row r="84" spans="1:6" ht="18.75" customHeight="1" x14ac:dyDescent="0.2">
      <c r="A84" s="30" t="s">
        <v>23</v>
      </c>
      <c r="B84" s="65"/>
      <c r="C84" s="9">
        <v>1</v>
      </c>
      <c r="D84" s="25"/>
      <c r="E84" s="21">
        <f t="shared" si="9"/>
        <v>0</v>
      </c>
    </row>
    <row r="85" spans="1:6" ht="18.75" customHeight="1" x14ac:dyDescent="0.2">
      <c r="A85" s="30" t="s">
        <v>87</v>
      </c>
      <c r="B85" s="66"/>
      <c r="C85" s="9">
        <v>2</v>
      </c>
      <c r="D85" s="25"/>
      <c r="E85" s="27">
        <f t="shared" si="9"/>
        <v>0</v>
      </c>
    </row>
    <row r="86" spans="1:6" ht="26.25" customHeight="1" x14ac:dyDescent="0.2">
      <c r="A86" s="60" t="s">
        <v>168</v>
      </c>
      <c r="B86" s="60"/>
      <c r="C86" s="60"/>
      <c r="D86" s="60"/>
      <c r="E86" s="21">
        <f>SUM(E79:E85)</f>
        <v>0</v>
      </c>
    </row>
    <row r="89" spans="1:6" ht="25.5" customHeight="1" x14ac:dyDescent="0.2">
      <c r="A89" s="11" t="s">
        <v>28</v>
      </c>
    </row>
    <row r="90" spans="1:6" s="3" customFormat="1" ht="25.5" customHeight="1" x14ac:dyDescent="0.2">
      <c r="A90" s="10" t="s">
        <v>25</v>
      </c>
      <c r="B90" s="62" t="s">
        <v>29</v>
      </c>
      <c r="C90" s="62"/>
      <c r="D90" s="22"/>
      <c r="E90" s="22"/>
      <c r="F90" s="22"/>
    </row>
    <row r="91" spans="1:6" s="12" customFormat="1" ht="18.75" customHeight="1" x14ac:dyDescent="0.25">
      <c r="A91" s="30" t="s">
        <v>26</v>
      </c>
      <c r="B91" s="63">
        <f>F9</f>
        <v>0</v>
      </c>
      <c r="C91" s="63"/>
      <c r="D91" s="31"/>
      <c r="E91" s="31"/>
      <c r="F91" s="31"/>
    </row>
    <row r="92" spans="1:6" s="12" customFormat="1" ht="18.75" customHeight="1" x14ac:dyDescent="0.25">
      <c r="A92" s="30" t="s">
        <v>27</v>
      </c>
      <c r="B92" s="63">
        <f>F24</f>
        <v>0</v>
      </c>
      <c r="C92" s="63"/>
      <c r="D92" s="31"/>
      <c r="E92" s="31"/>
      <c r="F92" s="31"/>
    </row>
    <row r="93" spans="1:6" s="12" customFormat="1" ht="18.75" customHeight="1" x14ac:dyDescent="0.25">
      <c r="A93" s="30" t="s">
        <v>90</v>
      </c>
      <c r="B93" s="63">
        <f>F32</f>
        <v>0</v>
      </c>
      <c r="C93" s="63"/>
      <c r="D93" s="31"/>
      <c r="E93" s="31"/>
      <c r="F93" s="31"/>
    </row>
    <row r="94" spans="1:6" s="12" customFormat="1" ht="18.75" customHeight="1" x14ac:dyDescent="0.25">
      <c r="A94" s="30" t="s">
        <v>91</v>
      </c>
      <c r="B94" s="63">
        <f>F40</f>
        <v>0</v>
      </c>
      <c r="C94" s="63"/>
      <c r="D94" s="31"/>
      <c r="E94" s="31"/>
      <c r="F94" s="31"/>
    </row>
    <row r="95" spans="1:6" s="12" customFormat="1" ht="18.75" customHeight="1" x14ac:dyDescent="0.25">
      <c r="A95" s="30" t="s">
        <v>100</v>
      </c>
      <c r="B95" s="63">
        <f>F48</f>
        <v>0</v>
      </c>
      <c r="C95" s="63"/>
      <c r="D95" s="31"/>
      <c r="E95" s="31"/>
      <c r="F95" s="31"/>
    </row>
    <row r="96" spans="1:6" s="12" customFormat="1" ht="18.75" customHeight="1" x14ac:dyDescent="0.25">
      <c r="A96" s="30" t="s">
        <v>101</v>
      </c>
      <c r="B96" s="63">
        <f>F56</f>
        <v>0</v>
      </c>
      <c r="C96" s="63"/>
      <c r="D96" s="31"/>
      <c r="E96" s="31"/>
      <c r="F96" s="31"/>
    </row>
    <row r="97" spans="1:6" s="12" customFormat="1" ht="18.75" customHeight="1" x14ac:dyDescent="0.25">
      <c r="A97" s="30" t="s">
        <v>165</v>
      </c>
      <c r="B97" s="63">
        <f>F64</f>
        <v>0</v>
      </c>
      <c r="C97" s="63"/>
      <c r="D97" s="31"/>
      <c r="E97" s="31"/>
      <c r="F97" s="31"/>
    </row>
    <row r="98" spans="1:6" s="12" customFormat="1" ht="18.75" customHeight="1" x14ac:dyDescent="0.25">
      <c r="A98" s="30" t="s">
        <v>166</v>
      </c>
      <c r="B98" s="63">
        <f>F72</f>
        <v>0</v>
      </c>
      <c r="C98" s="63"/>
      <c r="D98" s="31"/>
      <c r="E98" s="31"/>
      <c r="F98" s="31"/>
    </row>
    <row r="99" spans="1:6" s="12" customFormat="1" ht="18.75" customHeight="1" x14ac:dyDescent="0.25">
      <c r="A99" s="30" t="s">
        <v>167</v>
      </c>
      <c r="B99" s="63">
        <f>E86</f>
        <v>0</v>
      </c>
      <c r="C99" s="63"/>
      <c r="D99" s="31"/>
      <c r="E99" s="31"/>
      <c r="F99" s="31"/>
    </row>
    <row r="100" spans="1:6" s="12" customFormat="1" ht="18.75" customHeight="1" x14ac:dyDescent="0.25">
      <c r="A100" s="28" t="s">
        <v>36</v>
      </c>
      <c r="B100" s="61">
        <f>SUM(B91:C99)</f>
        <v>0</v>
      </c>
      <c r="C100" s="61"/>
      <c r="D100" s="31"/>
      <c r="E100" s="31"/>
      <c r="F100" s="31"/>
    </row>
    <row r="101" spans="1:6" s="12" customFormat="1" ht="18.75" customHeight="1" x14ac:dyDescent="0.25">
      <c r="A101" s="28" t="s">
        <v>35</v>
      </c>
      <c r="B101" s="61">
        <f>B100*0.25</f>
        <v>0</v>
      </c>
      <c r="C101" s="61"/>
      <c r="D101" s="31"/>
      <c r="E101" s="31"/>
      <c r="F101" s="31"/>
    </row>
    <row r="102" spans="1:6" s="12" customFormat="1" ht="18.75" customHeight="1" x14ac:dyDescent="0.25">
      <c r="A102" s="28" t="s">
        <v>34</v>
      </c>
      <c r="B102" s="61">
        <f>SUM(B100:C101)</f>
        <v>0</v>
      </c>
      <c r="C102" s="61"/>
      <c r="D102" s="31"/>
      <c r="E102" s="31"/>
      <c r="F102" s="31"/>
    </row>
  </sheetData>
  <mergeCells count="54">
    <mergeCell ref="A56:E56"/>
    <mergeCell ref="B95:C95"/>
    <mergeCell ref="B96:C96"/>
    <mergeCell ref="A86:D86"/>
    <mergeCell ref="B79:B85"/>
    <mergeCell ref="A59:F59"/>
    <mergeCell ref="A60:A61"/>
    <mergeCell ref="B60:B61"/>
    <mergeCell ref="A64:E64"/>
    <mergeCell ref="A67:F67"/>
    <mergeCell ref="A68:A69"/>
    <mergeCell ref="B68:B69"/>
    <mergeCell ref="A72:E72"/>
    <mergeCell ref="B44:B45"/>
    <mergeCell ref="A48:E48"/>
    <mergeCell ref="A51:F51"/>
    <mergeCell ref="A52:A53"/>
    <mergeCell ref="B52:B53"/>
    <mergeCell ref="B102:C102"/>
    <mergeCell ref="B90:C90"/>
    <mergeCell ref="B91:C91"/>
    <mergeCell ref="B92:C92"/>
    <mergeCell ref="B93:C93"/>
    <mergeCell ref="B100:C100"/>
    <mergeCell ref="B101:C101"/>
    <mergeCell ref="B94:C94"/>
    <mergeCell ref="B99:C99"/>
    <mergeCell ref="B97:C97"/>
    <mergeCell ref="B98:C98"/>
    <mergeCell ref="A5:A6"/>
    <mergeCell ref="B5:B6"/>
    <mergeCell ref="A9:E9"/>
    <mergeCell ref="A4:F4"/>
    <mergeCell ref="A19:F19"/>
    <mergeCell ref="A10:A11"/>
    <mergeCell ref="B10:B11"/>
    <mergeCell ref="A14:E14"/>
    <mergeCell ref="A15:E15"/>
    <mergeCell ref="A20:A21"/>
    <mergeCell ref="B20:B21"/>
    <mergeCell ref="A24:E24"/>
    <mergeCell ref="A76:E76"/>
    <mergeCell ref="A77:A78"/>
    <mergeCell ref="B77:B78"/>
    <mergeCell ref="A27:F27"/>
    <mergeCell ref="A28:A29"/>
    <mergeCell ref="B28:B29"/>
    <mergeCell ref="A32:E32"/>
    <mergeCell ref="A35:F35"/>
    <mergeCell ref="A36:A37"/>
    <mergeCell ref="B36:B37"/>
    <mergeCell ref="A40:E40"/>
    <mergeCell ref="A43:F43"/>
    <mergeCell ref="A44:A45"/>
  </mergeCells>
  <phoneticPr fontId="9" type="noConversion"/>
  <pageMargins left="0.7" right="0.7" top="0.75" bottom="0.75" header="0.3" footer="0.3"/>
  <pageSetup scale="78" orientation="landscape" r:id="rId1"/>
  <rowBreaks count="3" manualBreakCount="3">
    <brk id="25" max="16383" man="1"/>
    <brk id="41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TEHNIČKE SPECIFIKACIJE</vt:lpstr>
      <vt:lpstr>SPECIFIKACIJA mob.uređaja</vt:lpstr>
      <vt:lpstr>TROŠKOVNIK</vt:lpstr>
      <vt:lpstr>'SPECIFIKACIJA mob.uređaja'!Podrucje_ispisa</vt:lpstr>
      <vt:lpstr>'TEHNIČKE SPECIFIKACIJE'!Podrucje_ispisa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2020-11-19T10:16:29Z</dcterms:created>
  <dcterms:modified xsi:type="dcterms:W3CDTF">2020-11-27T10:48:28Z</dcterms:modified>
</cp:coreProperties>
</file>